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dimap\Downloads\"/>
    </mc:Choice>
  </mc:AlternateContent>
  <bookViews>
    <workbookView xWindow="0" yWindow="0" windowWidth="20490" windowHeight="7530" tabRatio="1000"/>
  </bookViews>
  <sheets>
    <sheet name="נספח 1 - כללי" sheetId="10" r:id="rId1"/>
    <sheet name="רעות כללי נספח 1" sheetId="4" r:id="rId2"/>
    <sheet name=" רעות אשראי ואגח נספח 1 " sheetId="15" r:id="rId3"/>
    <sheet name="רעות מניות נספח 1" sheetId="16" r:id="rId4"/>
    <sheet name="רעות כספי שקלי נספח 1" sheetId="17" r:id="rId5"/>
    <sheet name="רעות אשראי ואגח עד 25 נספח 1" sheetId="18" r:id="rId6"/>
    <sheet name="S&amp;P500 רעות נספח 1" sheetId="23" r:id="rId7"/>
    <sheet name="נספח 2 –עמלות והוצאות לא חיצוני" sheetId="5" r:id="rId8"/>
    <sheet name="נספח 3 - עמלות ניהול חיצוני" sheetId="6" state="hidden" r:id="rId9"/>
    <sheet name="נספח 3 - עמלות ניהול חיצוני (2)" sheetId="26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  <c r="B56" i="6" l="1"/>
  <c r="B63" i="6" l="1"/>
  <c r="B83" i="6"/>
  <c r="B5" i="6" l="1"/>
  <c r="B6" i="6"/>
  <c r="A5" i="6"/>
  <c r="B4" i="6"/>
  <c r="A4" i="6"/>
  <c r="A6" i="6"/>
  <c r="A2" i="6"/>
  <c r="B3" i="6"/>
  <c r="A3" i="6"/>
  <c r="B2" i="6"/>
  <c r="B68" i="6" l="1"/>
  <c r="B97" i="6" l="1"/>
  <c r="B96" i="6"/>
  <c r="B22" i="6" l="1"/>
  <c r="B91" i="6" l="1"/>
</calcChain>
</file>

<file path=xl/sharedStrings.xml><?xml version="1.0" encoding="utf-8"?>
<sst xmlns="http://schemas.openxmlformats.org/spreadsheetml/2006/main" count="564" uniqueCount="209">
  <si>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</si>
  <si>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</si>
  <si>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</si>
  <si>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</si>
  <si>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</si>
  <si>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</si>
  <si>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</si>
  <si>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</si>
  <si>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</si>
  <si>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</si>
  <si>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</si>
  <si>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</si>
  <si>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</si>
  <si>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</si>
  <si>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</si>
  <si>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</si>
  <si>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</si>
  <si>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</si>
  <si>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</si>
  <si>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</si>
  <si>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</si>
  <si>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</si>
  <si>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</si>
  <si>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</si>
  <si>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</si>
  <si>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</si>
  <si>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</si>
  <si>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</si>
  <si>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</si>
  <si>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</si>
  <si>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</si>
  <si>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</si>
  <si>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</si>
  <si>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</si>
  <si>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</si>
  <si>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</si>
  <si>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</si>
  <si>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</si>
  <si>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</si>
  <si>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</si>
  <si>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</si>
  <si>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</si>
  <si>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</si>
  <si>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</si>
  <si>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</si>
  <si>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</si>
  <si>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(1)      גוף/יחיד א'</t>
  </si>
  <si>
    <t>(2)      גוף/יחיד ב'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</si>
  <si>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</si>
  <si>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</si>
  <si>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</si>
  <si>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</si>
  <si>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</si>
  <si>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</si>
  <si>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</si>
  <si>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</si>
  <si>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</si>
  <si>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</si>
  <si>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</si>
  <si>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</si>
  <si>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</si>
  <si>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</si>
  <si>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</si>
  <si>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</si>
  <si>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</si>
  <si>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</si>
  <si>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</si>
  <si>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</si>
  <si>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</si>
  <si>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</si>
  <si>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</si>
  <si>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</si>
  <si>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</si>
  <si>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</si>
  <si>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</si>
  <si>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</si>
  <si>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</si>
  <si>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</si>
  <si>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</si>
  <si>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</si>
  <si>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</si>
  <si>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</si>
  <si>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</si>
  <si>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</si>
  <si>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</si>
  <si>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</si>
  <si>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</si>
  <si>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</si>
  <si>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</si>
  <si>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</si>
  <si>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</si>
  <si>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</si>
  <si>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</si>
  <si>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מספר אישור אוצר</t>
  </si>
  <si>
    <t xml:space="preserve">נספח 1 </t>
  </si>
  <si>
    <t/>
  </si>
  <si>
    <t>תאריך נכונות דו"ח</t>
  </si>
  <si>
    <t xml:space="preserve">פועלים </t>
  </si>
  <si>
    <t>נספח 3 - פירוט עמלות ניהול חיצוני לתקופה המסתיימת ביום 31.12.2024</t>
  </si>
  <si>
    <t>קידוד קופה</t>
  </si>
  <si>
    <t>סך תשלום למנהלי קרנות סל</t>
  </si>
  <si>
    <t xml:space="preserve">מיטב </t>
  </si>
  <si>
    <t>(6)      אחרים</t>
  </si>
  <si>
    <t>רעות כללי</t>
  </si>
  <si>
    <t>392</t>
  </si>
  <si>
    <t>קבוצת איביאי סל</t>
  </si>
  <si>
    <t>קבוצת הראל סל</t>
  </si>
  <si>
    <t>קבוצת מגדל סל</t>
  </si>
  <si>
    <t>קבוצת מור סל</t>
  </si>
  <si>
    <t>קבוצת קסם סל</t>
  </si>
  <si>
    <t>SPDR TRUST</t>
  </si>
  <si>
    <t>INVESCO</t>
  </si>
  <si>
    <t>ISHARES INC</t>
  </si>
  <si>
    <t xml:space="preserve">WISDOMTREE </t>
  </si>
  <si>
    <t>VANGUARD GROUP</t>
  </si>
  <si>
    <t>KRANESHARES ETF</t>
  </si>
  <si>
    <t>LYXOR</t>
  </si>
  <si>
    <t>BARCLAYS GLOBAL FUND ADVISORS</t>
  </si>
  <si>
    <t>FIRST TRUST ADVISORS</t>
  </si>
  <si>
    <t xml:space="preserve">AMUNDI INVESTMENT </t>
  </si>
  <si>
    <t xml:space="preserve"> 'יסודות הנדל"ן ג </t>
  </si>
  <si>
    <t xml:space="preserve"> יסודות הנדל"ן ב' פיתוח ושותפות </t>
  </si>
  <si>
    <t>JTLV III</t>
  </si>
  <si>
    <t>KLIRMARK IV</t>
  </si>
  <si>
    <t>LOOL</t>
  </si>
  <si>
    <t xml:space="preserve">SKY </t>
  </si>
  <si>
    <t>טוליפ קפיטל</t>
  </si>
  <si>
    <t>Allianz Asia Private Credit</t>
  </si>
  <si>
    <t>Gatewood II</t>
  </si>
  <si>
    <t>Monarch VI</t>
  </si>
  <si>
    <t xml:space="preserve">PENFUND </t>
  </si>
  <si>
    <t>KOTAK</t>
  </si>
  <si>
    <t>SCHRODER INVESTMENT MANAGEMENT</t>
  </si>
  <si>
    <t>JANUS CAPITAL</t>
  </si>
  <si>
    <t>CIFC</t>
  </si>
  <si>
    <t>אחרים</t>
  </si>
  <si>
    <t>בנק הפועלים</t>
  </si>
  <si>
    <t>VANECK VECTORS</t>
  </si>
  <si>
    <t>איי.בי.איי</t>
  </si>
  <si>
    <t>פסגות אופק</t>
  </si>
  <si>
    <t>דיסקונט</t>
  </si>
  <si>
    <t>מזרחי</t>
  </si>
  <si>
    <t>לידר ד</t>
  </si>
  <si>
    <t>אקסלנס</t>
  </si>
  <si>
    <t>Klirmark Fund IV</t>
  </si>
  <si>
    <t>Lool Ventures III</t>
  </si>
  <si>
    <t>Tulip</t>
  </si>
  <si>
    <t>יסודות נדלן ב</t>
  </si>
  <si>
    <t>יסודות נדלן ג</t>
  </si>
  <si>
    <t>סקיי 4</t>
  </si>
  <si>
    <t>Ami Opportunities</t>
  </si>
  <si>
    <t>ASF VIII Infrastructure (ARDIAN)</t>
  </si>
  <si>
    <t>Blue Atlantic PTNR</t>
  </si>
  <si>
    <t>Blue Atlantic PTNR III</t>
  </si>
  <si>
    <t>Bridges Israel Growth</t>
  </si>
  <si>
    <t>Coller IX-B</t>
  </si>
  <si>
    <t>Direct Lending III</t>
  </si>
  <si>
    <t>Electra America Principal Hospitality</t>
  </si>
  <si>
    <t>EQT  IX   Buyout (יורו)</t>
  </si>
  <si>
    <t>EQT Infrastructure V (יורו)</t>
  </si>
  <si>
    <t>Fimi Israel Opportunity 6</t>
  </si>
  <si>
    <t>Hamilton Co-invest IV</t>
  </si>
  <si>
    <t>Hamilton Lane Equity Opportunities Fund V</t>
  </si>
  <si>
    <t>HarbourVest Direct Lending</t>
  </si>
  <si>
    <t>HarbourVest Direct Lending II</t>
  </si>
  <si>
    <t>HarbourVest Dover  X</t>
  </si>
  <si>
    <t>ICG Europe VII</t>
  </si>
  <si>
    <t>ICG North American Private Debt II</t>
  </si>
  <si>
    <t>Insight Partners XI</t>
  </si>
  <si>
    <t>MV Credit Senior II</t>
  </si>
  <si>
    <t>Mv Subordinated V  (ה.פ)</t>
  </si>
  <si>
    <t>One Equity Partners VIII-A</t>
  </si>
  <si>
    <t>Pantheon Access Feeder 2017</t>
  </si>
  <si>
    <t>Penfund Capital VII</t>
  </si>
  <si>
    <t>PGIF IV  פנתאון</t>
  </si>
  <si>
    <t>Schroders Capital Private Equity Secondaries IV EUR S.C.S</t>
  </si>
  <si>
    <t>Vintage Growth Fund III</t>
  </si>
  <si>
    <t>Vintage V Acess</t>
  </si>
  <si>
    <t>אלקטרה II</t>
  </si>
  <si>
    <t>אלקטרה III (ה.פ)</t>
  </si>
  <si>
    <t>אלקטרה IV</t>
  </si>
  <si>
    <t>פורטיסימו V</t>
  </si>
  <si>
    <t>פורטיסימו VI</t>
  </si>
  <si>
    <t>רוטשילד</t>
  </si>
  <si>
    <t>GLOBALXMANAGEMENT</t>
  </si>
  <si>
    <t>TRIGON</t>
  </si>
  <si>
    <t>BLACKROCK FUND ADVISORS</t>
  </si>
  <si>
    <t>א. השווי המשוערך של  נכסי הקופה או המסלול נכון ליום 31 בדצמבר של שנת הכספים 2025</t>
  </si>
  <si>
    <t>נספח 1- סך  ההוצאות הישירות ששולמו בעד כל סוג של הוצאה ישירה לתקופה המסתיימת ביום 31.12.2025</t>
  </si>
  <si>
    <t>נספח 2 – פרוט עמלות והוצאות שאינן עמלות ניהול חיצוני לתקופה המסתיימת ביום 31.12.2025</t>
  </si>
  <si>
    <t>18. שיעור מגבלת עמלת ניהול חיצוני שהמשקיע המוסדי הצהיר עליה בהתאם לתקנה 2א לתקנות הוצאות ישירות עבור שנת הכספים הבאה 2026</t>
  </si>
  <si>
    <t>קבוצת ילין לפידות</t>
  </si>
  <si>
    <t xml:space="preserve">STATE STREET GLOBAL ADVISORS </t>
  </si>
  <si>
    <t>Arcmont - Direct Lending III</t>
  </si>
  <si>
    <t xml:space="preserve">א. הוצאה הנובעת מהשקעה בניירות ערך לא סחירים או ממתן הלוואה למי שאינו עמית או מבוטח </t>
  </si>
  <si>
    <t xml:space="preserve">נספח 2 </t>
  </si>
  <si>
    <t xml:space="preserve">נספח 3 </t>
  </si>
  <si>
    <t>ב. השווי המשוערך של נכסי הקופה או המסלול נכון ליום 31 בדצמבר של שנת הכספים שהסתיימה 2025</t>
  </si>
  <si>
    <t>13. שיעור מגבלת עמלת ניהול חיצוני שהמשקיע המוסדי הצהיר עליה עבור שנת הכספים שהסתיימה 2025</t>
  </si>
  <si>
    <t>13. שיעור מגבלת עמלת ניהול חיצוני שהמשקיע המוסדי הצהיר עליה  עבור שנת הכספים שהסתיימה 2025</t>
  </si>
  <si>
    <t>רעות כספי שקלי - נספח 1 - סך  ההוצאות הישירות ששולמו בעד כל סוג של הוצאה ישירה לתקופה המסתיימת ביום 31.12.2025</t>
  </si>
  <si>
    <t>רעות מניות - נספח 1 - סך  ההוצאות הישירות ששולמו בעד כל סוג של הוצאה ישירה לתקופה המסתיימת ביום 31.12.2025</t>
  </si>
  <si>
    <t>רעות אשראי ואג"ח - נספח 1 - סך  ההוצאות הישירות ששולמו בעד כל סוג של הוצאה ישירה לתקופה המסתיימת ביום 31.12.2025</t>
  </si>
  <si>
    <t>רעות כללי - נספח 1- סך  ההוצאות הישירות ששולמו בעד כל סוג של הוצאה ישירה לתקופה המסתיימת ביום 31.12.2025</t>
  </si>
  <si>
    <t>רעות אשראי ואג"ח עד 25% מניות - נספח 1 - סך  ההוצאות הישירות ששולמו בעד כל סוג של הוצאה ישירה לתקופה המסתיימת ביום 31.12.2025</t>
  </si>
  <si>
    <t xml:space="preserve"> רעות עוקב מדד S&amp;P500  - נספח 1 - סך  ההוצאות הישירות ששולמו בעד כל סוג של הוצאה ישירה לתקופה המסתיימת ביום 31.12.2025</t>
  </si>
  <si>
    <t>סיום מידע טבלה</t>
  </si>
  <si>
    <t>סיום מידע טבלה צד שמאל</t>
  </si>
  <si>
    <t>תחילת מידע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</si>
</sst>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0000000000000000"/>
    <numFmt numFmtId="165" formatCode="0.000"/>
    <numFmt numFmtId="166" formatCode="0.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2"/>
      <color theme="0"/>
      <name val="Calibri Ligh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</borders>
  <cellStyleXfs count="6">
    <xf numFmtId="0" fontId="0" fillId="0" borderId="0"/>
    <xf numFmtId="0" fontId="1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5" fillId="0" borderId="4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3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2" fontId="4" fillId="0" borderId="1" xfId="2" applyNumberFormat="1" applyFont="1" applyFill="1" applyBorder="1" applyAlignment="1">
      <alignment horizontal="right" vertical="center" readingOrder="1"/>
    </xf>
    <xf numFmtId="2" fontId="3" fillId="0" borderId="5" xfId="0" applyNumberFormat="1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5" xfId="0" applyNumberFormat="1" applyFont="1" applyBorder="1" applyAlignment="1">
      <alignment horizontal="justify" vertical="center" wrapText="1" readingOrder="2"/>
    </xf>
    <xf numFmtId="4" fontId="3" fillId="0" borderId="5" xfId="0" applyNumberFormat="1" applyFont="1" applyBorder="1" applyAlignment="1">
      <alignment horizontal="justify" vertical="center" wrapText="1" readingOrder="2"/>
    </xf>
    <xf numFmtId="0" fontId="9" fillId="0" borderId="0" xfId="0" applyFont="1" applyAlignment="1">
      <alignment horizontal="right" wrapText="1"/>
    </xf>
    <xf numFmtId="43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9" fillId="0" borderId="0" xfId="0" applyFont="1" applyAlignment="1" applyProtection="1">
      <alignment horizontal="right" wrapText="1"/>
      <protection locked="0"/>
    </xf>
    <xf numFmtId="2" fontId="9" fillId="0" borderId="0" xfId="0" applyNumberFormat="1" applyFont="1" applyAlignment="1" applyProtection="1">
      <alignment horizontal="left" wrapText="1"/>
      <protection locked="0"/>
    </xf>
    <xf numFmtId="2" fontId="9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 applyProtection="1">
      <alignment horizontal="right"/>
      <protection locked="0"/>
    </xf>
    <xf numFmtId="2" fontId="3" fillId="0" borderId="0" xfId="2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Alignment="1">
      <alignment horizontal="right" vertical="center" readingOrder="2"/>
    </xf>
    <xf numFmtId="43" fontId="3" fillId="0" borderId="5" xfId="0" applyNumberFormat="1" applyFont="1" applyBorder="1" applyAlignment="1">
      <alignment horizontal="justify" vertical="center" wrapText="1" readingOrder="2"/>
    </xf>
    <xf numFmtId="165" fontId="3" fillId="0" borderId="5" xfId="0" applyNumberFormat="1" applyFont="1" applyBorder="1" applyAlignment="1">
      <alignment horizontal="justify" vertical="center" wrapText="1" readingOrder="2"/>
    </xf>
    <xf numFmtId="2" fontId="3" fillId="0" borderId="0" xfId="0" applyNumberFormat="1" applyFont="1" applyAlignment="1">
      <alignment horizontal="right" vertical="center" readingOrder="2"/>
    </xf>
    <xf numFmtId="10" fontId="3" fillId="0" borderId="0" xfId="2" applyNumberFormat="1" applyFont="1" applyAlignment="1">
      <alignment horizontal="right" vertical="center" readingOrder="2"/>
    </xf>
    <xf numFmtId="166" fontId="3" fillId="0" borderId="0" xfId="0" applyNumberFormat="1" applyFont="1" applyAlignment="1">
      <alignment horizontal="right" vertical="center" readingOrder="2"/>
    </xf>
    <xf numFmtId="14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right" vertical="center" wrapText="1" readingOrder="2"/>
    </xf>
    <xf numFmtId="4" fontId="3" fillId="0" borderId="5" xfId="0" applyNumberFormat="1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vertical="center" wrapText="1" readingOrder="2"/>
    </xf>
    <xf numFmtId="0" fontId="3" fillId="0" borderId="7" xfId="0" applyFont="1" applyBorder="1" applyAlignment="1">
      <alignment vertical="center" wrapText="1" readingOrder="2"/>
    </xf>
    <xf numFmtId="0" fontId="3" fillId="0" borderId="5" xfId="0" applyFont="1" applyBorder="1" applyAlignment="1">
      <alignment vertical="center" wrapText="1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2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165" fontId="4" fillId="0" borderId="1" xfId="0" applyNumberFormat="1" applyFont="1" applyBorder="1" applyAlignment="1">
      <alignment horizontal="right" vertical="center" readingOrder="1"/>
    </xf>
    <xf numFmtId="43" fontId="4" fillId="0" borderId="1" xfId="0" applyNumberFormat="1" applyFont="1" applyBorder="1" applyAlignment="1">
      <alignment horizontal="right" vertical="center" readingOrder="1"/>
    </xf>
    <xf numFmtId="0" fontId="5" fillId="0" borderId="1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justify" vertical="center" wrapText="1" readingOrder="2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 vertical="center" readingOrder="2"/>
    </xf>
    <xf numFmtId="0" fontId="11" fillId="0" borderId="12" xfId="0" applyFont="1" applyBorder="1" applyAlignment="1">
      <alignment horizontal="center" vertical="center" readingOrder="2"/>
    </xf>
  </cellXfs>
  <cellStyles count="6">
    <cellStyle name="Comma" xfId="3" builtinId="3"/>
    <cellStyle name="Comma 10 3" xfId="5"/>
    <cellStyle name="Comma 5" xfId="4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967D"/>
      <color rgb="FFFF8B8B"/>
      <color rgb="FFFFFF99"/>
      <color rgb="FF8BFFBF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342900</xdr:colOff>
      <xdr:row>1</xdr:row>
      <xdr:rowOff>134937</xdr:rowOff>
    </xdr:to>
    <xdr:pic>
      <xdr:nvPicPr>
        <xdr:cNvPr id="2" name="Picture 3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A0D72D06-CC21-430C-9197-CA92A2449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4927882" y="0"/>
          <a:ext cx="34290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A1:E73"/>
  <sheetViews>
    <sheetView rightToLeft="1" tabSelected="1" zoomScale="96" zoomScaleNormal="96" workbookViewId="0">
      <selection activeCell="F5" sqref="F5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16384" width="9" style="41"/>
  </cols>
  <sheetData>
    <row r="1" spans="1:5" x14ac:dyDescent="0.2">
      <c r="A1" s="41" t="s">
        <v>103</v>
      </c>
    </row>
    <row r="2" spans="1:5" x14ac:dyDescent="0.2">
      <c r="A2" s="41" t="s">
        <v>93</v>
      </c>
      <c r="B2" s="41" t="s">
        <v>104</v>
      </c>
    </row>
    <row r="3" spans="1:5" x14ac:dyDescent="0.2">
      <c r="A3" s="41" t="s">
        <v>94</v>
      </c>
      <c r="B3" s="41" t="s">
        <v>95</v>
      </c>
    </row>
    <row r="4" spans="1:5" x14ac:dyDescent="0.2">
      <c r="A4" s="41" t="s">
        <v>96</v>
      </c>
      <c r="B4" s="34">
        <v>46022</v>
      </c>
    </row>
    <row r="5" spans="1:5" x14ac:dyDescent="0.2">
      <c r="A5" s="41" t="s">
        <v>99</v>
      </c>
    </row>
    <row r="6" spans="1:5" ht="16.5" thickBot="1" x14ac:dyDescent="0.25">
      <c r="A6" s="63" t="s">
        <v>208</v>
      </c>
      <c r="B6" s="63"/>
      <c r="C6" s="63" t="s">
        <v>207</v>
      </c>
    </row>
    <row r="7" spans="1:5" ht="32.25" thickBot="1" x14ac:dyDescent="0.25">
      <c r="A7" s="1" t="s">
        <v>188</v>
      </c>
      <c r="B7" s="48" t="s">
        <v>0</v>
      </c>
      <c r="C7" s="63"/>
    </row>
    <row r="8" spans="1:5" x14ac:dyDescent="0.2">
      <c r="A8" s="42"/>
      <c r="B8" s="42"/>
      <c r="C8" s="63"/>
    </row>
    <row r="9" spans="1:5" x14ac:dyDescent="0.2">
      <c r="A9" s="42"/>
      <c r="B9" s="49"/>
      <c r="C9" s="63"/>
    </row>
    <row r="10" spans="1:5" x14ac:dyDescent="0.2">
      <c r="A10" s="42"/>
      <c r="B10" s="49"/>
      <c r="C10" s="63"/>
      <c r="E10" s="43"/>
    </row>
    <row r="11" spans="1:5" x14ac:dyDescent="0.2">
      <c r="A11" s="44" t="s">
        <v>1</v>
      </c>
      <c r="B11" s="50">
        <v>702.80313000000001</v>
      </c>
      <c r="C11" s="63"/>
    </row>
    <row r="12" spans="1:5" x14ac:dyDescent="0.2">
      <c r="A12" s="44" t="s">
        <v>2</v>
      </c>
      <c r="B12" s="50">
        <v>132.952</v>
      </c>
      <c r="C12" s="63"/>
    </row>
    <row r="13" spans="1:5" x14ac:dyDescent="0.2">
      <c r="A13" s="44" t="s">
        <v>3</v>
      </c>
      <c r="B13" s="50">
        <v>569.85113000000001</v>
      </c>
      <c r="C13" s="63"/>
    </row>
    <row r="14" spans="1:5" x14ac:dyDescent="0.2">
      <c r="A14" s="44"/>
      <c r="B14" s="49"/>
      <c r="C14" s="63"/>
    </row>
    <row r="15" spans="1:5" ht="31.5" x14ac:dyDescent="0.2">
      <c r="A15" s="44" t="s">
        <v>20</v>
      </c>
      <c r="B15" s="50">
        <v>3.0100000000000002</v>
      </c>
      <c r="C15" s="63"/>
    </row>
    <row r="16" spans="1:5" x14ac:dyDescent="0.2">
      <c r="A16" s="44" t="s">
        <v>4</v>
      </c>
      <c r="B16" s="50">
        <v>0</v>
      </c>
      <c r="C16" s="63"/>
    </row>
    <row r="17" spans="1:3" x14ac:dyDescent="0.2">
      <c r="A17" s="44" t="s">
        <v>5</v>
      </c>
      <c r="B17" s="50">
        <v>3.0100000000000002</v>
      </c>
      <c r="C17" s="63"/>
    </row>
    <row r="18" spans="1:3" x14ac:dyDescent="0.2">
      <c r="A18" s="44"/>
      <c r="B18" s="49"/>
      <c r="C18" s="63"/>
    </row>
    <row r="19" spans="1:3" x14ac:dyDescent="0.2">
      <c r="A19" s="44" t="s">
        <v>6</v>
      </c>
      <c r="B19" s="50">
        <v>0</v>
      </c>
      <c r="C19" s="63"/>
    </row>
    <row r="20" spans="1:3" x14ac:dyDescent="0.2">
      <c r="A20" s="44" t="s">
        <v>194</v>
      </c>
      <c r="B20" s="50">
        <v>0</v>
      </c>
      <c r="C20" s="63"/>
    </row>
    <row r="21" spans="1:3" x14ac:dyDescent="0.2">
      <c r="A21" s="44" t="s">
        <v>7</v>
      </c>
      <c r="B21" s="50">
        <v>0</v>
      </c>
      <c r="C21" s="63"/>
    </row>
    <row r="22" spans="1:3" x14ac:dyDescent="0.2">
      <c r="A22" s="44"/>
      <c r="B22" s="49"/>
      <c r="C22" s="63"/>
    </row>
    <row r="23" spans="1:3" x14ac:dyDescent="0.2">
      <c r="A23" s="44" t="s">
        <v>8</v>
      </c>
      <c r="B23" s="51">
        <v>633.47665000000018</v>
      </c>
      <c r="C23" s="63"/>
    </row>
    <row r="24" spans="1:3" x14ac:dyDescent="0.2">
      <c r="A24" s="44"/>
      <c r="B24" s="49"/>
      <c r="C24" s="63"/>
    </row>
    <row r="25" spans="1:3" x14ac:dyDescent="0.2">
      <c r="A25" s="44" t="s">
        <v>77</v>
      </c>
      <c r="B25" s="50"/>
      <c r="C25" s="63"/>
    </row>
    <row r="26" spans="1:3" x14ac:dyDescent="0.2">
      <c r="A26" s="44"/>
      <c r="B26" s="49"/>
      <c r="C26" s="63"/>
    </row>
    <row r="27" spans="1:3" x14ac:dyDescent="0.2">
      <c r="A27" s="44" t="s">
        <v>78</v>
      </c>
      <c r="B27" s="50"/>
      <c r="C27" s="63"/>
    </row>
    <row r="28" spans="1:3" x14ac:dyDescent="0.2">
      <c r="A28" s="44"/>
      <c r="B28" s="49"/>
      <c r="C28" s="63"/>
    </row>
    <row r="29" spans="1:3" x14ac:dyDescent="0.2">
      <c r="A29" s="44" t="s">
        <v>81</v>
      </c>
      <c r="B29" s="50">
        <v>1339.2897800000001</v>
      </c>
      <c r="C29" s="63"/>
    </row>
    <row r="30" spans="1:3" x14ac:dyDescent="0.2">
      <c r="A30" s="44"/>
      <c r="B30" s="49"/>
      <c r="C30" s="63"/>
    </row>
    <row r="31" spans="1:3" x14ac:dyDescent="0.2">
      <c r="A31" s="44" t="s">
        <v>82</v>
      </c>
      <c r="B31" s="19">
        <v>2433725.7435249998</v>
      </c>
      <c r="C31" s="63"/>
    </row>
    <row r="32" spans="1:3" x14ac:dyDescent="0.2">
      <c r="A32" s="44" t="s">
        <v>187</v>
      </c>
      <c r="B32" s="50">
        <v>2549530.9470500001</v>
      </c>
      <c r="C32" s="63"/>
    </row>
    <row r="33" spans="1:3" x14ac:dyDescent="0.2">
      <c r="A33" s="44" t="s">
        <v>197</v>
      </c>
      <c r="B33" s="50">
        <v>2317920.5399999996</v>
      </c>
      <c r="C33" s="63"/>
    </row>
    <row r="34" spans="1:3" x14ac:dyDescent="0.2">
      <c r="A34" s="44"/>
      <c r="B34" s="49"/>
      <c r="C34" s="63"/>
    </row>
    <row r="35" spans="1:3" x14ac:dyDescent="0.2">
      <c r="A35" s="44" t="s">
        <v>83</v>
      </c>
      <c r="B35" s="12">
        <v>5.5030431574437697E-2</v>
      </c>
      <c r="C35" s="63"/>
    </row>
    <row r="36" spans="1:3" x14ac:dyDescent="0.2">
      <c r="A36" s="44"/>
      <c r="B36" s="49"/>
      <c r="C36" s="63"/>
    </row>
    <row r="37" spans="1:3" x14ac:dyDescent="0.2">
      <c r="A37" s="45" t="s">
        <v>9</v>
      </c>
      <c r="B37" s="49"/>
      <c r="C37" s="63"/>
    </row>
    <row r="38" spans="1:3" x14ac:dyDescent="0.2">
      <c r="A38" s="45"/>
      <c r="B38" s="49"/>
      <c r="C38" s="63"/>
    </row>
    <row r="39" spans="1:3" x14ac:dyDescent="0.2">
      <c r="A39" s="44" t="s">
        <v>79</v>
      </c>
      <c r="B39" s="52">
        <v>0</v>
      </c>
      <c r="C39" s="63"/>
    </row>
    <row r="40" spans="1:3" x14ac:dyDescent="0.2">
      <c r="A40" s="44"/>
      <c r="B40" s="49"/>
      <c r="C40" s="63"/>
    </row>
    <row r="41" spans="1:3" x14ac:dyDescent="0.2">
      <c r="A41" s="44" t="s">
        <v>80</v>
      </c>
      <c r="B41" s="50">
        <v>5789.9967020575432</v>
      </c>
      <c r="C41" s="63"/>
    </row>
    <row r="42" spans="1:3" x14ac:dyDescent="0.2">
      <c r="A42" s="44" t="s">
        <v>10</v>
      </c>
      <c r="B42" s="50">
        <v>1627.9026800000001</v>
      </c>
      <c r="C42" s="63"/>
    </row>
    <row r="43" spans="1:3" x14ac:dyDescent="0.2">
      <c r="A43" s="44" t="s">
        <v>11</v>
      </c>
      <c r="B43" s="50">
        <v>3155.6106000525415</v>
      </c>
      <c r="C43" s="63"/>
    </row>
    <row r="44" spans="1:3" x14ac:dyDescent="0.2">
      <c r="A44" s="44" t="s">
        <v>12</v>
      </c>
      <c r="B44" s="50">
        <v>0</v>
      </c>
      <c r="C44" s="63"/>
    </row>
    <row r="45" spans="1:3" x14ac:dyDescent="0.2">
      <c r="A45" s="44" t="s">
        <v>13</v>
      </c>
      <c r="B45" s="50">
        <v>0</v>
      </c>
      <c r="C45" s="63"/>
    </row>
    <row r="46" spans="1:3" ht="31.5" x14ac:dyDescent="0.2">
      <c r="A46" s="44" t="s">
        <v>14</v>
      </c>
      <c r="B46" s="51">
        <v>11.363538308415</v>
      </c>
      <c r="C46" s="63"/>
    </row>
    <row r="47" spans="1:3" ht="31.5" x14ac:dyDescent="0.2">
      <c r="A47" s="44" t="s">
        <v>15</v>
      </c>
      <c r="B47" s="51">
        <v>664.24987704158434</v>
      </c>
      <c r="C47" s="63"/>
    </row>
    <row r="48" spans="1:3" ht="31.5" x14ac:dyDescent="0.2">
      <c r="A48" s="44" t="s">
        <v>16</v>
      </c>
      <c r="B48" s="51">
        <v>0</v>
      </c>
      <c r="C48" s="63"/>
    </row>
    <row r="49" spans="1:3" ht="31.5" x14ac:dyDescent="0.2">
      <c r="A49" s="44" t="s">
        <v>17</v>
      </c>
      <c r="B49" s="51">
        <v>330.87000665500244</v>
      </c>
      <c r="C49" s="63"/>
    </row>
    <row r="50" spans="1:3" x14ac:dyDescent="0.2">
      <c r="A50" s="44" t="s">
        <v>18</v>
      </c>
      <c r="B50" s="51">
        <v>0</v>
      </c>
      <c r="C50" s="63"/>
    </row>
    <row r="51" spans="1:3" x14ac:dyDescent="0.2">
      <c r="A51" s="44"/>
      <c r="B51" s="49"/>
      <c r="C51" s="63"/>
    </row>
    <row r="52" spans="1:3" x14ac:dyDescent="0.2">
      <c r="A52" s="44" t="s">
        <v>84</v>
      </c>
      <c r="B52" s="12">
        <v>0.24979271731452643</v>
      </c>
      <c r="C52" s="63"/>
    </row>
    <row r="53" spans="1:3" x14ac:dyDescent="0.2">
      <c r="A53" s="44"/>
      <c r="B53" s="49"/>
      <c r="C53" s="63"/>
    </row>
    <row r="54" spans="1:3" x14ac:dyDescent="0.2">
      <c r="A54" s="44" t="s">
        <v>198</v>
      </c>
      <c r="B54" s="49"/>
      <c r="C54" s="63"/>
    </row>
    <row r="55" spans="1:3" x14ac:dyDescent="0.2">
      <c r="A55" s="44"/>
      <c r="B55" s="49"/>
      <c r="C55" s="63"/>
    </row>
    <row r="56" spans="1:3" ht="31.5" x14ac:dyDescent="0.2">
      <c r="A56" s="44" t="s">
        <v>85</v>
      </c>
      <c r="B56" s="51">
        <v>-0.24979271731452643</v>
      </c>
      <c r="C56" s="63"/>
    </row>
    <row r="57" spans="1:3" x14ac:dyDescent="0.2">
      <c r="A57" s="44"/>
      <c r="B57" s="51"/>
      <c r="C57" s="63"/>
    </row>
    <row r="58" spans="1:3" x14ac:dyDescent="0.2">
      <c r="A58" s="44" t="s">
        <v>86</v>
      </c>
      <c r="B58" s="50">
        <v>0.04</v>
      </c>
      <c r="C58" s="63"/>
    </row>
    <row r="59" spans="1:3" ht="31.5" x14ac:dyDescent="0.2">
      <c r="A59" s="44" t="s">
        <v>87</v>
      </c>
      <c r="B59" s="53">
        <v>0.24979444299922138</v>
      </c>
      <c r="C59" s="63"/>
    </row>
    <row r="60" spans="1:3" x14ac:dyDescent="0.2">
      <c r="A60" s="44"/>
      <c r="B60" s="49"/>
      <c r="C60" s="63"/>
    </row>
    <row r="61" spans="1:3" x14ac:dyDescent="0.2">
      <c r="A61" s="44" t="s">
        <v>88</v>
      </c>
      <c r="B61" s="50"/>
      <c r="C61" s="63"/>
    </row>
    <row r="62" spans="1:3" x14ac:dyDescent="0.2">
      <c r="A62" s="44"/>
      <c r="B62" s="50"/>
      <c r="C62" s="63"/>
    </row>
    <row r="63" spans="1:3" x14ac:dyDescent="0.2">
      <c r="A63" s="44" t="s">
        <v>89</v>
      </c>
      <c r="B63" s="50">
        <v>7129.2864820575433</v>
      </c>
      <c r="C63" s="63"/>
    </row>
    <row r="64" spans="1:3" x14ac:dyDescent="0.2">
      <c r="A64" s="44" t="s">
        <v>90</v>
      </c>
      <c r="B64" s="20">
        <v>0.29293713562529483</v>
      </c>
      <c r="C64" s="63"/>
    </row>
    <row r="65" spans="1:3" x14ac:dyDescent="0.2">
      <c r="A65" s="44"/>
      <c r="B65" s="49"/>
      <c r="C65" s="63"/>
    </row>
    <row r="66" spans="1:3" x14ac:dyDescent="0.2">
      <c r="A66" s="44" t="s">
        <v>19</v>
      </c>
      <c r="B66" s="49"/>
      <c r="C66" s="63"/>
    </row>
    <row r="67" spans="1:3" ht="31.5" x14ac:dyDescent="0.2">
      <c r="A67" s="44" t="s">
        <v>190</v>
      </c>
      <c r="B67" s="49"/>
      <c r="C67" s="63"/>
    </row>
    <row r="68" spans="1:3" x14ac:dyDescent="0.2">
      <c r="A68" s="44" t="s">
        <v>91</v>
      </c>
      <c r="B68" s="51">
        <v>5.5030431574437697E-2</v>
      </c>
      <c r="C68" s="63"/>
    </row>
    <row r="69" spans="1:3" x14ac:dyDescent="0.2">
      <c r="A69" s="42"/>
      <c r="B69" s="42"/>
      <c r="C69" s="63"/>
    </row>
    <row r="70" spans="1:3" x14ac:dyDescent="0.2">
      <c r="A70" s="64" t="s">
        <v>206</v>
      </c>
      <c r="B70" s="64"/>
      <c r="C70" s="63"/>
    </row>
    <row r="71" spans="1:3" x14ac:dyDescent="0.2">
      <c r="C71" s="47"/>
    </row>
    <row r="72" spans="1:3" x14ac:dyDescent="0.2">
      <c r="B72" s="26"/>
      <c r="C72" s="47"/>
    </row>
    <row r="73" spans="1:3" x14ac:dyDescent="0.2">
      <c r="B73" s="46"/>
      <c r="C73" s="47"/>
    </row>
  </sheetData>
  <mergeCells count="3">
    <mergeCell ref="A6:B6"/>
    <mergeCell ref="C6:C70"/>
    <mergeCell ref="A70:B7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/>
  <dimension ref="A1:C153"/>
  <sheetViews>
    <sheetView rightToLeft="1" topLeftCell="A151" zoomScaleNormal="100" workbookViewId="0">
      <selection activeCell="B160" sqref="B160"/>
    </sheetView>
  </sheetViews>
  <sheetFormatPr defaultColWidth="9" defaultRowHeight="15.75" x14ac:dyDescent="0.2"/>
  <cols>
    <col min="1" max="1" width="37.625" style="9" customWidth="1"/>
    <col min="2" max="2" width="38.375" style="9" bestFit="1" customWidth="1"/>
    <col min="3" max="3" width="24.25" style="9" customWidth="1"/>
    <col min="4" max="16384" width="9" style="9"/>
  </cols>
  <sheetData>
    <row r="1" spans="1:3" x14ac:dyDescent="0.25">
      <c r="A1" s="2" t="s">
        <v>103</v>
      </c>
      <c r="B1" s="2"/>
    </row>
    <row r="2" spans="1:3" x14ac:dyDescent="0.25">
      <c r="A2" s="2" t="s">
        <v>93</v>
      </c>
      <c r="B2" s="2" t="s">
        <v>104</v>
      </c>
    </row>
    <row r="3" spans="1:3" x14ac:dyDescent="0.25">
      <c r="A3" s="2" t="s">
        <v>196</v>
      </c>
      <c r="B3" s="2" t="s">
        <v>95</v>
      </c>
    </row>
    <row r="4" spans="1:3" x14ac:dyDescent="0.25">
      <c r="A4" s="2" t="s">
        <v>96</v>
      </c>
      <c r="B4" s="34">
        <v>46022</v>
      </c>
    </row>
    <row r="5" spans="1:3" x14ac:dyDescent="0.25">
      <c r="A5" s="2" t="s">
        <v>99</v>
      </c>
      <c r="B5" s="2"/>
    </row>
    <row r="6" spans="1:3" ht="16.5" thickBot="1" x14ac:dyDescent="0.3">
      <c r="A6" s="67" t="s">
        <v>208</v>
      </c>
      <c r="B6" s="67"/>
      <c r="C6" s="70" t="s">
        <v>207</v>
      </c>
    </row>
    <row r="7" spans="1:3" ht="32.25" thickBot="1" x14ac:dyDescent="0.25">
      <c r="A7" s="1" t="s">
        <v>98</v>
      </c>
      <c r="B7" s="10" t="s">
        <v>54</v>
      </c>
      <c r="C7" s="70"/>
    </row>
    <row r="8" spans="1:3" ht="45" customHeight="1" thickBot="1" x14ac:dyDescent="0.25">
      <c r="A8" s="3" t="s">
        <v>55</v>
      </c>
      <c r="B8" s="11"/>
      <c r="C8" s="70"/>
    </row>
    <row r="9" spans="1:3" ht="16.5" thickBot="1" x14ac:dyDescent="0.25">
      <c r="A9" s="16" t="s">
        <v>122</v>
      </c>
      <c r="B9" s="16">
        <v>122</v>
      </c>
      <c r="C9" s="70"/>
    </row>
    <row r="10" spans="1:3" ht="16.5" thickBot="1" x14ac:dyDescent="0.25">
      <c r="A10" s="16" t="s">
        <v>144</v>
      </c>
      <c r="B10" s="16">
        <v>193.91399999999999</v>
      </c>
      <c r="C10" s="70"/>
    </row>
    <row r="11" spans="1:3" ht="16.5" thickBot="1" x14ac:dyDescent="0.25">
      <c r="A11" s="16" t="s">
        <v>145</v>
      </c>
      <c r="B11" s="16">
        <v>90.915000000000006</v>
      </c>
      <c r="C11" s="70"/>
    </row>
    <row r="12" spans="1:3" ht="16.5" thickBot="1" x14ac:dyDescent="0.25">
      <c r="A12" s="16" t="s">
        <v>146</v>
      </c>
      <c r="B12" s="16">
        <v>215.91499999999999</v>
      </c>
      <c r="C12" s="70"/>
    </row>
    <row r="13" spans="1:3" ht="16.5" thickBot="1" x14ac:dyDescent="0.25">
      <c r="A13" s="16" t="s">
        <v>147</v>
      </c>
      <c r="B13" s="16">
        <v>204.82400000000001</v>
      </c>
      <c r="C13" s="70"/>
    </row>
    <row r="14" spans="1:3" ht="16.5" thickBot="1" x14ac:dyDescent="0.25">
      <c r="A14" s="16" t="s">
        <v>148</v>
      </c>
      <c r="B14" s="16">
        <v>352.22899999999998</v>
      </c>
      <c r="C14" s="70"/>
    </row>
    <row r="15" spans="1:3" ht="16.5" thickBot="1" x14ac:dyDescent="0.25">
      <c r="A15" s="16" t="s">
        <v>149</v>
      </c>
      <c r="B15" s="16">
        <v>448.10568000000001</v>
      </c>
      <c r="C15" s="70"/>
    </row>
    <row r="16" spans="1:3" ht="16.5" thickBot="1" x14ac:dyDescent="0.25">
      <c r="A16" s="16"/>
      <c r="B16" s="16"/>
      <c r="C16" s="70"/>
    </row>
    <row r="17" spans="1:3" ht="16.5" thickBot="1" x14ac:dyDescent="0.25">
      <c r="A17" s="16"/>
      <c r="B17" s="16"/>
      <c r="C17" s="70"/>
    </row>
    <row r="18" spans="1:3" ht="16.5" thickBot="1" x14ac:dyDescent="0.25">
      <c r="A18" s="16"/>
      <c r="B18" s="16"/>
      <c r="C18" s="70"/>
    </row>
    <row r="19" spans="1:3" ht="16.5" thickBot="1" x14ac:dyDescent="0.25">
      <c r="A19" s="16"/>
      <c r="B19" s="16"/>
      <c r="C19" s="70"/>
    </row>
    <row r="20" spans="1:3" ht="16.5" thickBot="1" x14ac:dyDescent="0.25">
      <c r="A20" s="16"/>
      <c r="B20" s="16"/>
      <c r="C20" s="70"/>
    </row>
    <row r="21" spans="1:3" ht="16.5" thickBot="1" x14ac:dyDescent="0.25">
      <c r="A21" s="3"/>
      <c r="B21" s="16"/>
      <c r="C21" s="70"/>
    </row>
    <row r="22" spans="1:3" ht="32.25" thickBot="1" x14ac:dyDescent="0.25">
      <c r="A22" s="3" t="s">
        <v>56</v>
      </c>
      <c r="B22" s="16">
        <v>1627.9026800000001</v>
      </c>
      <c r="C22" s="70"/>
    </row>
    <row r="23" spans="1:3" ht="43.5" customHeight="1" thickBot="1" x14ac:dyDescent="0.25">
      <c r="A23" s="3" t="s">
        <v>57</v>
      </c>
      <c r="B23" s="16"/>
      <c r="C23" s="70"/>
    </row>
    <row r="24" spans="1:3" ht="15.75" customHeight="1" thickBot="1" x14ac:dyDescent="0.25">
      <c r="A24" s="16" t="s">
        <v>127</v>
      </c>
      <c r="B24" s="16">
        <v>149.85663</v>
      </c>
      <c r="C24" s="70"/>
    </row>
    <row r="25" spans="1:3" ht="15.75" customHeight="1" thickBot="1" x14ac:dyDescent="0.25">
      <c r="A25" s="16" t="s">
        <v>150</v>
      </c>
      <c r="B25" s="16">
        <v>130.57308</v>
      </c>
      <c r="C25" s="70"/>
    </row>
    <row r="26" spans="1:3" ht="15.75" customHeight="1" thickBot="1" x14ac:dyDescent="0.25">
      <c r="A26" s="16" t="s">
        <v>151</v>
      </c>
      <c r="B26" s="16">
        <v>63.8</v>
      </c>
      <c r="C26" s="70"/>
    </row>
    <row r="27" spans="1:3" ht="15.75" customHeight="1" thickBot="1" x14ac:dyDescent="0.25">
      <c r="A27" s="16" t="s">
        <v>193</v>
      </c>
      <c r="B27" s="16">
        <v>156.16487699999999</v>
      </c>
      <c r="C27" s="70"/>
    </row>
    <row r="28" spans="1:3" ht="15.75" customHeight="1" thickBot="1" x14ac:dyDescent="0.25">
      <c r="A28" s="16" t="s">
        <v>152</v>
      </c>
      <c r="B28" s="16">
        <v>167.43589515702891</v>
      </c>
      <c r="C28" s="70"/>
    </row>
    <row r="29" spans="1:3" ht="15.75" customHeight="1" thickBot="1" x14ac:dyDescent="0.25">
      <c r="A29" s="16" t="s">
        <v>153</v>
      </c>
      <c r="B29" s="16">
        <v>167.0298674</v>
      </c>
      <c r="C29" s="70"/>
    </row>
    <row r="30" spans="1:3" ht="15.75" customHeight="1" thickBot="1" x14ac:dyDescent="0.25">
      <c r="A30" s="16" t="s">
        <v>154</v>
      </c>
      <c r="B30" s="16">
        <v>21.800459999999998</v>
      </c>
      <c r="C30" s="70"/>
    </row>
    <row r="31" spans="1:3" ht="15.75" customHeight="1" thickBot="1" x14ac:dyDescent="0.25">
      <c r="A31" s="16" t="s">
        <v>155</v>
      </c>
      <c r="B31" s="16">
        <v>45.157640000000001</v>
      </c>
      <c r="C31" s="70"/>
    </row>
    <row r="32" spans="1:3" ht="15.75" customHeight="1" thickBot="1" x14ac:dyDescent="0.25">
      <c r="A32" s="16" t="s">
        <v>156</v>
      </c>
      <c r="B32" s="16">
        <v>6.5096790000000002</v>
      </c>
      <c r="C32" s="70"/>
    </row>
    <row r="33" spans="1:3" ht="15.75" customHeight="1" thickBot="1" x14ac:dyDescent="0.25">
      <c r="A33" s="16" t="s">
        <v>157</v>
      </c>
      <c r="B33" s="16">
        <v>113.77530554051265</v>
      </c>
      <c r="C33" s="70"/>
    </row>
    <row r="34" spans="1:3" ht="15.75" customHeight="1" thickBot="1" x14ac:dyDescent="0.25">
      <c r="A34" s="16" t="s">
        <v>158</v>
      </c>
      <c r="B34" s="16">
        <v>67.426490999999999</v>
      </c>
      <c r="C34" s="70"/>
    </row>
    <row r="35" spans="1:3" ht="15.75" customHeight="1" thickBot="1" x14ac:dyDescent="0.25">
      <c r="A35" s="16" t="s">
        <v>159</v>
      </c>
      <c r="B35" s="16">
        <v>96.259349999999998</v>
      </c>
      <c r="C35" s="70"/>
    </row>
    <row r="36" spans="1:3" ht="15.75" customHeight="1" thickBot="1" x14ac:dyDescent="0.25">
      <c r="A36" s="16" t="s">
        <v>160</v>
      </c>
      <c r="B36" s="16">
        <v>89.855919999999998</v>
      </c>
      <c r="C36" s="70"/>
    </row>
    <row r="37" spans="1:3" ht="15.75" customHeight="1" thickBot="1" x14ac:dyDescent="0.25">
      <c r="A37" s="16" t="s">
        <v>128</v>
      </c>
      <c r="B37" s="16">
        <v>95.7</v>
      </c>
      <c r="C37" s="70"/>
    </row>
    <row r="38" spans="1:3" ht="15.75" customHeight="1" thickBot="1" x14ac:dyDescent="0.25">
      <c r="A38" s="16" t="s">
        <v>161</v>
      </c>
      <c r="B38" s="16">
        <v>93.109719999999996</v>
      </c>
      <c r="C38" s="70"/>
    </row>
    <row r="39" spans="1:3" ht="15.75" customHeight="1" thickBot="1" x14ac:dyDescent="0.25">
      <c r="A39" s="16" t="s">
        <v>162</v>
      </c>
      <c r="B39" s="16">
        <v>132.81245999999999</v>
      </c>
      <c r="C39" s="70"/>
    </row>
    <row r="40" spans="1:3" ht="15.75" customHeight="1" thickBot="1" x14ac:dyDescent="0.25">
      <c r="A40" s="16" t="s">
        <v>163</v>
      </c>
      <c r="B40" s="16">
        <v>37.594149999999999</v>
      </c>
      <c r="C40" s="70"/>
    </row>
    <row r="41" spans="1:3" ht="15.75" customHeight="1" thickBot="1" x14ac:dyDescent="0.25">
      <c r="A41" s="16" t="s">
        <v>164</v>
      </c>
      <c r="B41" s="16">
        <v>18.093679999999999</v>
      </c>
      <c r="C41" s="70"/>
    </row>
    <row r="42" spans="1:3" ht="15.75" customHeight="1" thickBot="1" x14ac:dyDescent="0.25">
      <c r="A42" s="16" t="s">
        <v>165</v>
      </c>
      <c r="B42" s="16">
        <v>95.441609999999997</v>
      </c>
      <c r="C42" s="70"/>
    </row>
    <row r="43" spans="1:3" ht="15.75" customHeight="1" thickBot="1" x14ac:dyDescent="0.25">
      <c r="A43" s="16" t="s">
        <v>166</v>
      </c>
      <c r="B43" s="16">
        <v>29.771518755000002</v>
      </c>
      <c r="C43" s="70"/>
    </row>
    <row r="44" spans="1:3" ht="15.75" customHeight="1" thickBot="1" x14ac:dyDescent="0.25">
      <c r="A44" s="16" t="s">
        <v>167</v>
      </c>
      <c r="B44" s="16">
        <v>25.197108199999999</v>
      </c>
      <c r="C44" s="70"/>
    </row>
    <row r="45" spans="1:3" ht="15.75" customHeight="1" thickBot="1" x14ac:dyDescent="0.25">
      <c r="A45" s="16" t="s">
        <v>168</v>
      </c>
      <c r="B45" s="16">
        <v>51.866210000000002</v>
      </c>
      <c r="C45" s="70"/>
    </row>
    <row r="46" spans="1:3" ht="15.75" customHeight="1" thickBot="1" x14ac:dyDescent="0.25">
      <c r="A46" s="16" t="s">
        <v>129</v>
      </c>
      <c r="B46" s="16">
        <v>116.71572</v>
      </c>
      <c r="C46" s="70"/>
    </row>
    <row r="47" spans="1:3" ht="15.75" customHeight="1" thickBot="1" x14ac:dyDescent="0.25">
      <c r="A47" s="16" t="s">
        <v>169</v>
      </c>
      <c r="B47" s="16">
        <v>17.528939999999999</v>
      </c>
      <c r="C47" s="70"/>
    </row>
    <row r="48" spans="1:3" ht="15.75" customHeight="1" thickBot="1" x14ac:dyDescent="0.25">
      <c r="A48" s="16" t="s">
        <v>170</v>
      </c>
      <c r="B48" s="16">
        <v>95.255555999999999</v>
      </c>
      <c r="C48" s="70"/>
    </row>
    <row r="49" spans="1:3" ht="15.75" customHeight="1" thickBot="1" x14ac:dyDescent="0.25">
      <c r="A49" s="16" t="s">
        <v>171</v>
      </c>
      <c r="B49" s="16">
        <v>108.29411999999999</v>
      </c>
      <c r="C49" s="70"/>
    </row>
    <row r="50" spans="1:3" ht="15.75" customHeight="1" thickBot="1" x14ac:dyDescent="0.25">
      <c r="A50" s="16" t="s">
        <v>172</v>
      </c>
      <c r="B50" s="16">
        <v>29.737179999999999</v>
      </c>
      <c r="C50" s="70"/>
    </row>
    <row r="51" spans="1:3" ht="15.75" customHeight="1" thickBot="1" x14ac:dyDescent="0.25">
      <c r="A51" s="16" t="s">
        <v>173</v>
      </c>
      <c r="B51" s="16">
        <v>125.1118</v>
      </c>
      <c r="C51" s="70"/>
    </row>
    <row r="52" spans="1:3" ht="15.75" customHeight="1" thickBot="1" x14ac:dyDescent="0.25">
      <c r="A52" s="16" t="s">
        <v>174</v>
      </c>
      <c r="B52" s="16">
        <v>159.60324599999998</v>
      </c>
      <c r="C52" s="70"/>
    </row>
    <row r="53" spans="1:3" ht="15.75" customHeight="1" thickBot="1" x14ac:dyDescent="0.25">
      <c r="A53" s="16" t="s">
        <v>175</v>
      </c>
      <c r="B53" s="16">
        <v>73.441763999999992</v>
      </c>
      <c r="C53" s="70"/>
    </row>
    <row r="54" spans="1:3" ht="15.75" customHeight="1" thickBot="1" x14ac:dyDescent="0.25">
      <c r="A54" s="16" t="s">
        <v>176</v>
      </c>
      <c r="B54" s="16">
        <v>99.183480000000003</v>
      </c>
      <c r="C54" s="70"/>
    </row>
    <row r="55" spans="1:3" ht="15.75" customHeight="1" thickBot="1" x14ac:dyDescent="0.25">
      <c r="A55" s="16" t="s">
        <v>177</v>
      </c>
      <c r="B55" s="16">
        <v>15.64376</v>
      </c>
      <c r="C55" s="70"/>
    </row>
    <row r="56" spans="1:3" ht="15.75" customHeight="1" thickBot="1" x14ac:dyDescent="0.25">
      <c r="A56" s="16" t="s">
        <v>178</v>
      </c>
      <c r="B56" s="16">
        <v>65.03134</v>
      </c>
      <c r="C56" s="70"/>
    </row>
    <row r="57" spans="1:3" ht="15.75" customHeight="1" thickBot="1" x14ac:dyDescent="0.25">
      <c r="A57" s="16" t="s">
        <v>179</v>
      </c>
      <c r="B57" s="16">
        <v>75.647660000000002</v>
      </c>
      <c r="C57" s="70"/>
    </row>
    <row r="58" spans="1:3" ht="15.75" customHeight="1" thickBot="1" x14ac:dyDescent="0.25">
      <c r="A58" s="16" t="s">
        <v>180</v>
      </c>
      <c r="B58" s="16">
        <v>70.058779999999999</v>
      </c>
      <c r="C58" s="70"/>
    </row>
    <row r="59" spans="1:3" ht="15.75" customHeight="1" thickBot="1" x14ac:dyDescent="0.25">
      <c r="A59" s="16" t="s">
        <v>181</v>
      </c>
      <c r="B59" s="16">
        <v>66.026619999999994</v>
      </c>
      <c r="C59" s="70"/>
    </row>
    <row r="60" spans="1:3" ht="15.75" customHeight="1" thickBot="1" x14ac:dyDescent="0.25">
      <c r="A60" s="16" t="s">
        <v>182</v>
      </c>
      <c r="B60" s="16">
        <v>166.15433999999999</v>
      </c>
      <c r="C60" s="70"/>
    </row>
    <row r="61" spans="1:3" ht="15.75" customHeight="1" thickBot="1" x14ac:dyDescent="0.25">
      <c r="A61" s="16" t="s">
        <v>183</v>
      </c>
      <c r="B61" s="16">
        <v>16.944641999999998</v>
      </c>
      <c r="C61" s="70"/>
    </row>
    <row r="62" spans="1:3" ht="15.75" customHeight="1" thickBot="1" x14ac:dyDescent="0.2">
      <c r="A62" s="14"/>
      <c r="B62" s="16"/>
      <c r="C62" s="70"/>
    </row>
    <row r="63" spans="1:3" ht="15.75" customHeight="1" thickBot="1" x14ac:dyDescent="0.2">
      <c r="A63" s="14"/>
      <c r="B63" s="16"/>
      <c r="C63" s="70"/>
    </row>
    <row r="64" spans="1:3" ht="15.75" customHeight="1" thickBot="1" x14ac:dyDescent="0.2">
      <c r="A64" s="14"/>
      <c r="B64" s="16"/>
      <c r="C64" s="70"/>
    </row>
    <row r="65" spans="1:3" ht="16.5" thickBot="1" x14ac:dyDescent="0.2">
      <c r="A65" s="14"/>
      <c r="B65" s="16"/>
      <c r="C65" s="70"/>
    </row>
    <row r="66" spans="1:3" ht="32.25" thickBot="1" x14ac:dyDescent="0.25">
      <c r="A66" s="3" t="s">
        <v>58</v>
      </c>
      <c r="B66" s="16">
        <v>3155.6106000525415</v>
      </c>
      <c r="C66" s="70"/>
    </row>
    <row r="67" spans="1:3" ht="16.5" thickBot="1" x14ac:dyDescent="0.25">
      <c r="A67" s="3"/>
      <c r="B67" s="16"/>
      <c r="C67" s="70"/>
    </row>
    <row r="68" spans="1:3" ht="16.5" thickBot="1" x14ac:dyDescent="0.25">
      <c r="A68" s="3"/>
      <c r="B68" s="11"/>
      <c r="C68" s="70"/>
    </row>
    <row r="69" spans="1:3" ht="47.25" customHeight="1" thickBot="1" x14ac:dyDescent="0.25">
      <c r="A69" s="3" t="s">
        <v>59</v>
      </c>
      <c r="B69" s="11"/>
      <c r="C69" s="70"/>
    </row>
    <row r="70" spans="1:3" ht="16.5" thickBot="1" x14ac:dyDescent="0.25">
      <c r="A70" s="5" t="s">
        <v>46</v>
      </c>
      <c r="B70" s="11">
        <v>0</v>
      </c>
      <c r="C70" s="70"/>
    </row>
    <row r="71" spans="1:3" x14ac:dyDescent="0.2">
      <c r="A71" s="6" t="s">
        <v>47</v>
      </c>
      <c r="B71" s="58">
        <v>0</v>
      </c>
      <c r="C71" s="70"/>
    </row>
    <row r="72" spans="1:3" ht="16.5" thickBot="1" x14ac:dyDescent="0.25">
      <c r="A72" s="5" t="s">
        <v>41</v>
      </c>
      <c r="B72" s="59"/>
      <c r="C72" s="70"/>
    </row>
    <row r="73" spans="1:3" x14ac:dyDescent="0.2">
      <c r="A73" s="55" t="s">
        <v>40</v>
      </c>
      <c r="B73" s="58">
        <v>0</v>
      </c>
      <c r="C73" s="70"/>
    </row>
    <row r="74" spans="1:3" x14ac:dyDescent="0.2">
      <c r="A74" s="57"/>
      <c r="B74" s="62"/>
      <c r="C74" s="70"/>
    </row>
    <row r="75" spans="1:3" ht="16.5" thickBot="1" x14ac:dyDescent="0.25">
      <c r="A75" s="56"/>
      <c r="B75" s="59"/>
      <c r="C75" s="70"/>
    </row>
    <row r="76" spans="1:3" ht="16.5" thickBot="1" x14ac:dyDescent="0.25">
      <c r="A76" s="3" t="s">
        <v>60</v>
      </c>
      <c r="B76" s="11">
        <v>0</v>
      </c>
      <c r="C76" s="70"/>
    </row>
    <row r="77" spans="1:3" ht="16.5" thickBot="1" x14ac:dyDescent="0.25">
      <c r="A77" s="5"/>
      <c r="B77" s="11"/>
      <c r="C77" s="70"/>
    </row>
    <row r="78" spans="1:3" ht="44.25" customHeight="1" thickBot="1" x14ac:dyDescent="0.25">
      <c r="A78" s="3" t="s">
        <v>61</v>
      </c>
      <c r="B78" s="11"/>
      <c r="C78" s="70"/>
    </row>
    <row r="79" spans="1:3" ht="16.5" thickBot="1" x14ac:dyDescent="0.25">
      <c r="A79" s="5" t="s">
        <v>46</v>
      </c>
      <c r="B79" s="11">
        <v>0</v>
      </c>
      <c r="C79" s="70"/>
    </row>
    <row r="80" spans="1:3" x14ac:dyDescent="0.2">
      <c r="A80" s="6" t="s">
        <v>47</v>
      </c>
      <c r="B80" s="58">
        <v>0</v>
      </c>
      <c r="C80" s="70"/>
    </row>
    <row r="81" spans="1:3" ht="16.5" thickBot="1" x14ac:dyDescent="0.25">
      <c r="A81" s="5" t="s">
        <v>44</v>
      </c>
      <c r="B81" s="59"/>
      <c r="C81" s="70"/>
    </row>
    <row r="82" spans="1:3" x14ac:dyDescent="0.2">
      <c r="A82" s="6" t="s">
        <v>40</v>
      </c>
      <c r="B82" s="58">
        <v>0</v>
      </c>
      <c r="C82" s="70"/>
    </row>
    <row r="83" spans="1:3" x14ac:dyDescent="0.2">
      <c r="A83" s="6" t="s">
        <v>45</v>
      </c>
      <c r="B83" s="62"/>
      <c r="C83" s="70"/>
    </row>
    <row r="84" spans="1:3" x14ac:dyDescent="0.2">
      <c r="A84" s="6"/>
      <c r="B84" s="62"/>
      <c r="C84" s="70"/>
    </row>
    <row r="85" spans="1:3" ht="16.5" thickBot="1" x14ac:dyDescent="0.25">
      <c r="A85" s="7"/>
      <c r="B85" s="59"/>
      <c r="C85" s="70"/>
    </row>
    <row r="86" spans="1:3" ht="16.5" thickBot="1" x14ac:dyDescent="0.25">
      <c r="A86" s="3" t="s">
        <v>62</v>
      </c>
      <c r="B86" s="11">
        <v>0</v>
      </c>
      <c r="C86" s="70"/>
    </row>
    <row r="87" spans="1:3" ht="16.5" thickBot="1" x14ac:dyDescent="0.25">
      <c r="A87" s="5"/>
      <c r="B87" s="11"/>
      <c r="C87" s="70"/>
    </row>
    <row r="88" spans="1:3" ht="63.75" thickBot="1" x14ac:dyDescent="0.25">
      <c r="A88" s="3" t="s">
        <v>63</v>
      </c>
      <c r="B88" s="11"/>
      <c r="C88" s="70"/>
    </row>
    <row r="89" spans="1:3" ht="16.5" thickBot="1" x14ac:dyDescent="0.25">
      <c r="A89" s="29" t="s">
        <v>191</v>
      </c>
      <c r="B89" s="29">
        <v>2.2443899477028347E-2</v>
      </c>
      <c r="C89" s="70"/>
    </row>
    <row r="90" spans="1:3" ht="16.5" thickBot="1" x14ac:dyDescent="0.25">
      <c r="A90" s="29" t="s">
        <v>105</v>
      </c>
      <c r="B90" s="29">
        <v>0.42512676028931312</v>
      </c>
      <c r="C90" s="70"/>
    </row>
    <row r="91" spans="1:3" ht="16.5" thickBot="1" x14ac:dyDescent="0.25">
      <c r="A91" s="29" t="s">
        <v>106</v>
      </c>
      <c r="B91" s="29">
        <v>16.57607609136193</v>
      </c>
      <c r="C91" s="70"/>
    </row>
    <row r="92" spans="1:3" ht="16.5" thickBot="1" x14ac:dyDescent="0.25">
      <c r="A92" s="29" t="s">
        <v>107</v>
      </c>
      <c r="B92" s="29">
        <v>8.9542759747560119</v>
      </c>
      <c r="C92" s="70"/>
    </row>
    <row r="93" spans="1:3" ht="16.5" thickBot="1" x14ac:dyDescent="0.25">
      <c r="A93" s="29" t="s">
        <v>108</v>
      </c>
      <c r="B93" s="29">
        <v>3.853013791652395</v>
      </c>
      <c r="C93" s="70"/>
    </row>
    <row r="94" spans="1:3" ht="16.5" thickBot="1" x14ac:dyDescent="0.25">
      <c r="A94" s="29" t="s">
        <v>109</v>
      </c>
      <c r="B94" s="29">
        <v>9.2249418493413984</v>
      </c>
      <c r="C94" s="70"/>
    </row>
    <row r="95" spans="1:3" ht="16.5" thickBot="1" x14ac:dyDescent="0.25">
      <c r="A95" s="29" t="s">
        <v>119</v>
      </c>
      <c r="B95" s="29">
        <v>22.790337982825108</v>
      </c>
      <c r="C95" s="70"/>
    </row>
    <row r="96" spans="1:3" ht="16.5" thickBot="1" x14ac:dyDescent="0.25">
      <c r="A96" s="29" t="s">
        <v>117</v>
      </c>
      <c r="B96" s="29">
        <v>7.3815921188876699</v>
      </c>
      <c r="C96" s="70"/>
    </row>
    <row r="97" spans="1:3" ht="16.5" thickBot="1" x14ac:dyDescent="0.25">
      <c r="A97" s="29" t="s">
        <v>186</v>
      </c>
      <c r="B97" s="29">
        <v>4.4926033152870986</v>
      </c>
      <c r="C97" s="70"/>
    </row>
    <row r="98" spans="1:3" ht="16.5" thickBot="1" x14ac:dyDescent="0.25">
      <c r="A98" s="29" t="s">
        <v>118</v>
      </c>
      <c r="B98" s="29">
        <v>13.34334650958905</v>
      </c>
      <c r="C98" s="70"/>
    </row>
    <row r="99" spans="1:3" ht="16.5" thickBot="1" x14ac:dyDescent="0.25">
      <c r="A99" s="29" t="s">
        <v>184</v>
      </c>
      <c r="B99" s="29">
        <v>24.8220019539174</v>
      </c>
      <c r="C99" s="70"/>
    </row>
    <row r="100" spans="1:3" ht="16.5" thickBot="1" x14ac:dyDescent="0.25">
      <c r="A100" s="29" t="s">
        <v>111</v>
      </c>
      <c r="B100" s="29">
        <v>110.4442008558994</v>
      </c>
      <c r="C100" s="70"/>
    </row>
    <row r="101" spans="1:3" ht="16.5" thickBot="1" x14ac:dyDescent="0.25">
      <c r="A101" s="29" t="s">
        <v>112</v>
      </c>
      <c r="B101" s="29">
        <v>179.84250937522222</v>
      </c>
      <c r="C101" s="70"/>
    </row>
    <row r="102" spans="1:3" ht="16.5" thickBot="1" x14ac:dyDescent="0.25">
      <c r="A102" s="29" t="s">
        <v>115</v>
      </c>
      <c r="B102" s="29">
        <v>42.444534519331697</v>
      </c>
      <c r="C102" s="70"/>
    </row>
    <row r="103" spans="1:3" ht="16.5" thickBot="1" x14ac:dyDescent="0.25">
      <c r="A103" s="29" t="s">
        <v>116</v>
      </c>
      <c r="B103" s="29">
        <v>62.749209781484161</v>
      </c>
      <c r="C103" s="70"/>
    </row>
    <row r="104" spans="1:3" ht="16.5" thickBot="1" x14ac:dyDescent="0.25">
      <c r="A104" s="29" t="s">
        <v>110</v>
      </c>
      <c r="B104" s="29">
        <v>85.362646965839431</v>
      </c>
      <c r="C104" s="70"/>
    </row>
    <row r="105" spans="1:3" ht="16.5" thickBot="1" x14ac:dyDescent="0.25">
      <c r="A105" s="29" t="s">
        <v>192</v>
      </c>
      <c r="B105" s="29">
        <v>9.3620859630662974</v>
      </c>
      <c r="C105" s="70"/>
    </row>
    <row r="106" spans="1:3" ht="16.5" thickBot="1" x14ac:dyDescent="0.25">
      <c r="A106" s="29" t="s">
        <v>137</v>
      </c>
      <c r="B106" s="29">
        <v>11.334771411240988</v>
      </c>
      <c r="C106" s="70"/>
    </row>
    <row r="107" spans="1:3" ht="16.5" thickBot="1" x14ac:dyDescent="0.25">
      <c r="A107" s="29" t="s">
        <v>114</v>
      </c>
      <c r="B107" s="29">
        <v>26.536795860067503</v>
      </c>
      <c r="C107" s="70"/>
    </row>
    <row r="108" spans="1:3" ht="16.5" thickBot="1" x14ac:dyDescent="0.25">
      <c r="A108" s="29" t="s">
        <v>113</v>
      </c>
      <c r="B108" s="29">
        <v>24.30980596152515</v>
      </c>
      <c r="C108" s="70"/>
    </row>
    <row r="109" spans="1:3" ht="16.5" thickBot="1" x14ac:dyDescent="0.25">
      <c r="A109" s="29"/>
      <c r="B109" s="29"/>
      <c r="C109" s="70"/>
    </row>
    <row r="110" spans="1:3" ht="16.5" thickBot="1" x14ac:dyDescent="0.25">
      <c r="A110" s="3" t="s">
        <v>100</v>
      </c>
      <c r="B110" s="29">
        <v>664.24987704158434</v>
      </c>
      <c r="C110" s="70"/>
    </row>
    <row r="111" spans="1:3" ht="16.5" thickBot="1" x14ac:dyDescent="0.25">
      <c r="A111" s="3"/>
      <c r="B111" s="11"/>
      <c r="C111" s="70"/>
    </row>
    <row r="112" spans="1:3" ht="63.75" thickBot="1" x14ac:dyDescent="0.25">
      <c r="A112" s="3" t="s">
        <v>64</v>
      </c>
      <c r="B112" s="11"/>
      <c r="C112" s="70"/>
    </row>
    <row r="113" spans="1:3" ht="16.5" thickBot="1" x14ac:dyDescent="0.25">
      <c r="A113" s="13" t="s">
        <v>106</v>
      </c>
      <c r="B113" s="29">
        <v>0.76884911703550118</v>
      </c>
      <c r="C113" s="70"/>
    </row>
    <row r="114" spans="1:3" ht="16.5" thickBot="1" x14ac:dyDescent="0.25">
      <c r="A114" s="13" t="s">
        <v>107</v>
      </c>
      <c r="B114" s="29">
        <v>2.0021877156400518</v>
      </c>
      <c r="C114" s="70"/>
    </row>
    <row r="115" spans="1:3" ht="16.5" thickBot="1" x14ac:dyDescent="0.25">
      <c r="A115" s="13" t="s">
        <v>108</v>
      </c>
      <c r="B115" s="29">
        <v>2.7414266582649436</v>
      </c>
      <c r="C115" s="70"/>
    </row>
    <row r="116" spans="1:3" ht="16.5" thickBot="1" x14ac:dyDescent="0.25">
      <c r="A116" s="13" t="s">
        <v>109</v>
      </c>
      <c r="B116" s="29">
        <v>5.8510748174745384</v>
      </c>
      <c r="C116" s="70"/>
    </row>
    <row r="117" spans="1:3" ht="16.5" thickBot="1" x14ac:dyDescent="0.25">
      <c r="A117" s="16"/>
      <c r="B117" s="16"/>
      <c r="C117" s="70"/>
    </row>
    <row r="118" spans="1:3" ht="16.5" thickBot="1" x14ac:dyDescent="0.25">
      <c r="A118" s="3" t="s">
        <v>65</v>
      </c>
      <c r="B118" s="16">
        <v>11.363538308415034</v>
      </c>
      <c r="C118" s="70"/>
    </row>
    <row r="119" spans="1:3" ht="16.5" thickBot="1" x14ac:dyDescent="0.25">
      <c r="A119" s="3"/>
      <c r="B119" s="11"/>
      <c r="C119" s="70"/>
    </row>
    <row r="120" spans="1:3" ht="36.75" customHeight="1" thickBot="1" x14ac:dyDescent="0.25">
      <c r="A120" s="3" t="s">
        <v>66</v>
      </c>
      <c r="B120" s="11"/>
      <c r="C120" s="70"/>
    </row>
    <row r="121" spans="1:3" ht="16.5" thickBot="1" x14ac:dyDescent="0.25">
      <c r="A121" s="3"/>
      <c r="B121" s="11"/>
      <c r="C121" s="70"/>
    </row>
    <row r="122" spans="1:3" ht="16.5" thickBot="1" x14ac:dyDescent="0.25">
      <c r="A122" s="5"/>
      <c r="B122" s="16"/>
      <c r="C122" s="70"/>
    </row>
    <row r="123" spans="1:3" ht="32.25" thickBot="1" x14ac:dyDescent="0.25">
      <c r="A123" s="3" t="s">
        <v>67</v>
      </c>
      <c r="B123" s="16">
        <v>0</v>
      </c>
      <c r="C123" s="70"/>
    </row>
    <row r="124" spans="1:3" ht="16.5" thickBot="1" x14ac:dyDescent="0.25">
      <c r="A124" s="3"/>
      <c r="B124" s="11"/>
      <c r="C124" s="70"/>
    </row>
    <row r="125" spans="1:3" ht="57.75" customHeight="1" x14ac:dyDescent="0.2">
      <c r="A125" s="60" t="s">
        <v>68</v>
      </c>
      <c r="B125" s="58"/>
      <c r="C125" s="70"/>
    </row>
    <row r="126" spans="1:3" ht="34.5" customHeight="1" thickBot="1" x14ac:dyDescent="0.25">
      <c r="A126" s="61"/>
      <c r="B126" s="59"/>
      <c r="C126" s="70"/>
    </row>
    <row r="127" spans="1:3" ht="16.5" thickBot="1" x14ac:dyDescent="0.25">
      <c r="A127" s="4" t="s">
        <v>134</v>
      </c>
      <c r="B127" s="29">
        <v>20.405363631917801</v>
      </c>
      <c r="C127" s="70"/>
    </row>
    <row r="128" spans="1:3" ht="16.5" thickBot="1" x14ac:dyDescent="0.25">
      <c r="A128" s="4" t="s">
        <v>133</v>
      </c>
      <c r="B128" s="29">
        <v>100.580236636986</v>
      </c>
      <c r="C128" s="70"/>
    </row>
    <row r="129" spans="1:3" ht="16.5" thickBot="1" x14ac:dyDescent="0.25">
      <c r="A129" s="4" t="s">
        <v>131</v>
      </c>
      <c r="B129" s="29">
        <v>151.01112623366379</v>
      </c>
      <c r="C129" s="70"/>
    </row>
    <row r="130" spans="1:3" ht="16.5" thickBot="1" x14ac:dyDescent="0.25">
      <c r="A130" s="4" t="s">
        <v>132</v>
      </c>
      <c r="B130" s="29">
        <v>38.332801424125385</v>
      </c>
      <c r="C130" s="70"/>
    </row>
    <row r="131" spans="1:3" ht="16.5" thickBot="1" x14ac:dyDescent="0.25">
      <c r="A131" s="4" t="s">
        <v>185</v>
      </c>
      <c r="B131" s="29">
        <v>20.540478728309488</v>
      </c>
      <c r="C131" s="70"/>
    </row>
    <row r="132" spans="1:3" ht="16.5" thickBot="1" x14ac:dyDescent="0.25">
      <c r="A132" s="4"/>
      <c r="B132" s="16"/>
      <c r="C132" s="70"/>
    </row>
    <row r="133" spans="1:3" ht="16.5" thickBot="1" x14ac:dyDescent="0.25">
      <c r="A133" s="4"/>
      <c r="B133" s="16"/>
      <c r="C133" s="70"/>
    </row>
    <row r="134" spans="1:3" ht="16.5" thickBot="1" x14ac:dyDescent="0.25">
      <c r="A134" s="4"/>
      <c r="B134" s="16"/>
      <c r="C134" s="70"/>
    </row>
    <row r="135" spans="1:3" ht="16.5" thickBot="1" x14ac:dyDescent="0.25">
      <c r="A135" s="4"/>
      <c r="B135" s="16"/>
      <c r="C135" s="70"/>
    </row>
    <row r="136" spans="1:3" ht="16.5" thickBot="1" x14ac:dyDescent="0.25">
      <c r="A136" s="4"/>
      <c r="B136" s="16"/>
      <c r="C136" s="70"/>
    </row>
    <row r="137" spans="1:3" ht="16.5" thickBot="1" x14ac:dyDescent="0.25">
      <c r="A137" s="4"/>
      <c r="B137" s="16"/>
      <c r="C137" s="70"/>
    </row>
    <row r="138" spans="1:3" ht="32.25" thickBot="1" x14ac:dyDescent="0.25">
      <c r="A138" s="3" t="s">
        <v>69</v>
      </c>
      <c r="B138" s="17">
        <v>330.87000665500244</v>
      </c>
      <c r="C138" s="70"/>
    </row>
    <row r="139" spans="1:3" ht="16.5" thickBot="1" x14ac:dyDescent="0.25">
      <c r="A139" s="5"/>
      <c r="B139" s="11"/>
      <c r="C139" s="70"/>
    </row>
    <row r="140" spans="1:3" ht="56.25" customHeight="1" thickBot="1" x14ac:dyDescent="0.25">
      <c r="A140" s="3" t="s">
        <v>70</v>
      </c>
      <c r="B140" s="11"/>
      <c r="C140" s="70"/>
    </row>
    <row r="141" spans="1:3" ht="16.5" thickBot="1" x14ac:dyDescent="0.25">
      <c r="A141" s="5"/>
      <c r="B141" s="11"/>
      <c r="C141" s="70"/>
    </row>
    <row r="142" spans="1:3" ht="40.5" customHeight="1" thickBot="1" x14ac:dyDescent="0.25">
      <c r="A142" s="5" t="s">
        <v>71</v>
      </c>
      <c r="B142" s="11">
        <v>0</v>
      </c>
      <c r="C142" s="70"/>
    </row>
    <row r="143" spans="1:3" ht="16.5" thickBot="1" x14ac:dyDescent="0.25">
      <c r="A143" s="5" t="s">
        <v>40</v>
      </c>
      <c r="B143" s="11">
        <v>0</v>
      </c>
      <c r="C143" s="70"/>
    </row>
    <row r="144" spans="1:3" ht="32.25" thickBot="1" x14ac:dyDescent="0.25">
      <c r="A144" s="3" t="s">
        <v>72</v>
      </c>
      <c r="B144" s="11">
        <v>0</v>
      </c>
      <c r="C144" s="70"/>
    </row>
    <row r="145" spans="1:3" ht="16.5" thickBot="1" x14ac:dyDescent="0.25">
      <c r="A145" s="3"/>
      <c r="B145" s="11"/>
      <c r="C145" s="70"/>
    </row>
    <row r="146" spans="1:3" ht="16.5" thickBot="1" x14ac:dyDescent="0.25">
      <c r="A146" s="3" t="s">
        <v>73</v>
      </c>
      <c r="B146" s="17">
        <v>5789.9967020575432</v>
      </c>
      <c r="C146" s="70"/>
    </row>
    <row r="147" spans="1:3" ht="16.5" thickBot="1" x14ac:dyDescent="0.25">
      <c r="A147" s="3" t="s">
        <v>39</v>
      </c>
      <c r="B147" s="11"/>
      <c r="C147" s="70"/>
    </row>
    <row r="148" spans="1:3" ht="16.5" thickBot="1" x14ac:dyDescent="0.25">
      <c r="A148" s="5"/>
      <c r="B148" s="30"/>
      <c r="C148" s="70"/>
    </row>
    <row r="149" spans="1:3" ht="16.5" thickBot="1" x14ac:dyDescent="0.25">
      <c r="A149" s="5"/>
      <c r="B149" s="30"/>
      <c r="C149" s="70"/>
    </row>
    <row r="150" spans="1:3" ht="16.5" thickBot="1" x14ac:dyDescent="0.25">
      <c r="A150" s="5"/>
      <c r="B150" s="11"/>
      <c r="C150" s="70"/>
    </row>
    <row r="151" spans="1:3" ht="45" customHeight="1" thickBot="1" x14ac:dyDescent="0.25">
      <c r="A151" s="3" t="s">
        <v>92</v>
      </c>
      <c r="B151" s="30">
        <v>0</v>
      </c>
      <c r="C151" s="70"/>
    </row>
    <row r="152" spans="1:3" ht="16.5" thickBot="1" x14ac:dyDescent="0.25">
      <c r="A152" s="3" t="s">
        <v>74</v>
      </c>
      <c r="B152" s="17">
        <v>2317920.5399999996</v>
      </c>
      <c r="C152" s="70"/>
    </row>
    <row r="153" spans="1:3" x14ac:dyDescent="0.2">
      <c r="A153" s="71" t="s">
        <v>206</v>
      </c>
      <c r="B153" s="71"/>
      <c r="C153" s="70"/>
    </row>
  </sheetData>
  <mergeCells count="10">
    <mergeCell ref="A6:B6"/>
    <mergeCell ref="C6:C153"/>
    <mergeCell ref="A153:B153"/>
    <mergeCell ref="A125:A126"/>
    <mergeCell ref="B125:B126"/>
    <mergeCell ref="B71:B72"/>
    <mergeCell ref="A73:A75"/>
    <mergeCell ref="B73:B75"/>
    <mergeCell ref="B80:B81"/>
    <mergeCell ref="B82:B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/>
  <dimension ref="A1:D67"/>
  <sheetViews>
    <sheetView rightToLeft="1" workbookViewId="0">
      <selection activeCell="C1" sqref="C1:C64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3" width="12.375" style="41" bestFit="1" customWidth="1"/>
    <col min="4" max="16384" width="9" style="41"/>
  </cols>
  <sheetData>
    <row r="1" spans="1:4" ht="31.5" x14ac:dyDescent="0.2">
      <c r="A1" s="54" t="s">
        <v>203</v>
      </c>
      <c r="B1" s="48" t="s">
        <v>0</v>
      </c>
      <c r="C1" s="63" t="s">
        <v>207</v>
      </c>
    </row>
    <row r="2" spans="1:4" x14ac:dyDescent="0.2">
      <c r="A2" s="42"/>
      <c r="B2" s="42"/>
      <c r="C2" s="63"/>
    </row>
    <row r="3" spans="1:4" x14ac:dyDescent="0.2">
      <c r="A3" s="42"/>
      <c r="B3" s="49"/>
      <c r="C3" s="63"/>
    </row>
    <row r="4" spans="1:4" x14ac:dyDescent="0.2">
      <c r="A4" s="42"/>
      <c r="B4" s="49"/>
      <c r="C4" s="63"/>
      <c r="D4" s="43"/>
    </row>
    <row r="5" spans="1:4" x14ac:dyDescent="0.2">
      <c r="A5" s="44" t="s">
        <v>1</v>
      </c>
      <c r="B5" s="50">
        <v>646.05317000000002</v>
      </c>
      <c r="C5" s="63"/>
    </row>
    <row r="6" spans="1:4" x14ac:dyDescent="0.2">
      <c r="A6" s="44" t="s">
        <v>2</v>
      </c>
      <c r="B6" s="50">
        <v>131.69200000000001</v>
      </c>
      <c r="C6" s="63"/>
    </row>
    <row r="7" spans="1:4" x14ac:dyDescent="0.2">
      <c r="A7" s="44" t="s">
        <v>3</v>
      </c>
      <c r="B7" s="50">
        <v>514.36117000000002</v>
      </c>
      <c r="C7" s="63"/>
    </row>
    <row r="8" spans="1:4" x14ac:dyDescent="0.2">
      <c r="A8" s="44"/>
      <c r="B8" s="49"/>
      <c r="C8" s="63"/>
    </row>
    <row r="9" spans="1:4" ht="31.5" x14ac:dyDescent="0.2">
      <c r="A9" s="44" t="s">
        <v>20</v>
      </c>
      <c r="B9" s="50">
        <v>1.57</v>
      </c>
      <c r="C9" s="63"/>
    </row>
    <row r="10" spans="1:4" x14ac:dyDescent="0.2">
      <c r="A10" s="44" t="s">
        <v>4</v>
      </c>
      <c r="B10" s="50">
        <v>0</v>
      </c>
      <c r="C10" s="63"/>
    </row>
    <row r="11" spans="1:4" x14ac:dyDescent="0.2">
      <c r="A11" s="44" t="s">
        <v>5</v>
      </c>
      <c r="B11" s="50">
        <v>1.57</v>
      </c>
      <c r="C11" s="63"/>
    </row>
    <row r="12" spans="1:4" x14ac:dyDescent="0.2">
      <c r="A12" s="44"/>
      <c r="B12" s="49"/>
      <c r="C12" s="63"/>
    </row>
    <row r="13" spans="1:4" x14ac:dyDescent="0.2">
      <c r="A13" s="44" t="s">
        <v>6</v>
      </c>
      <c r="B13" s="50">
        <v>0</v>
      </c>
      <c r="C13" s="63"/>
    </row>
    <row r="14" spans="1:4" x14ac:dyDescent="0.2">
      <c r="A14" s="44" t="s">
        <v>194</v>
      </c>
      <c r="B14" s="50">
        <v>0</v>
      </c>
      <c r="C14" s="63"/>
    </row>
    <row r="15" spans="1:4" x14ac:dyDescent="0.2">
      <c r="A15" s="44" t="s">
        <v>7</v>
      </c>
      <c r="B15" s="50">
        <v>0</v>
      </c>
      <c r="C15" s="63"/>
    </row>
    <row r="16" spans="1:4" x14ac:dyDescent="0.2">
      <c r="A16" s="44"/>
      <c r="B16" s="49"/>
      <c r="C16" s="63"/>
    </row>
    <row r="17" spans="1:3" x14ac:dyDescent="0.2">
      <c r="A17" s="44" t="s">
        <v>8</v>
      </c>
      <c r="B17" s="51">
        <v>574.09675000000004</v>
      </c>
      <c r="C17" s="63"/>
    </row>
    <row r="18" spans="1:3" x14ac:dyDescent="0.2">
      <c r="A18" s="44"/>
      <c r="B18" s="49"/>
      <c r="C18" s="63"/>
    </row>
    <row r="19" spans="1:3" x14ac:dyDescent="0.2">
      <c r="A19" s="44" t="s">
        <v>77</v>
      </c>
      <c r="B19" s="50">
        <v>0</v>
      </c>
      <c r="C19" s="63"/>
    </row>
    <row r="20" spans="1:3" x14ac:dyDescent="0.2">
      <c r="A20" s="44"/>
      <c r="B20" s="49"/>
      <c r="C20" s="63"/>
    </row>
    <row r="21" spans="1:3" x14ac:dyDescent="0.2">
      <c r="A21" s="44" t="s">
        <v>78</v>
      </c>
      <c r="B21" s="50">
        <v>0</v>
      </c>
      <c r="C21" s="63"/>
    </row>
    <row r="22" spans="1:3" x14ac:dyDescent="0.2">
      <c r="A22" s="44"/>
      <c r="B22" s="49"/>
      <c r="C22" s="63"/>
    </row>
    <row r="23" spans="1:3" x14ac:dyDescent="0.2">
      <c r="A23" s="44" t="s">
        <v>81</v>
      </c>
      <c r="B23" s="50">
        <v>1221.71992</v>
      </c>
      <c r="C23" s="63"/>
    </row>
    <row r="24" spans="1:3" x14ac:dyDescent="0.2">
      <c r="A24" s="44"/>
      <c r="B24" s="49"/>
      <c r="C24" s="63"/>
    </row>
    <row r="25" spans="1:3" x14ac:dyDescent="0.2">
      <c r="A25" s="44" t="s">
        <v>82</v>
      </c>
      <c r="B25" s="19">
        <v>2293901.3353150003</v>
      </c>
      <c r="C25" s="63"/>
    </row>
    <row r="26" spans="1:3" x14ac:dyDescent="0.2">
      <c r="A26" s="44" t="s">
        <v>187</v>
      </c>
      <c r="B26" s="19">
        <v>2411236.84063</v>
      </c>
      <c r="C26" s="63"/>
    </row>
    <row r="27" spans="1:3" x14ac:dyDescent="0.2">
      <c r="A27" s="44" t="s">
        <v>197</v>
      </c>
      <c r="B27" s="19">
        <v>2176565.83</v>
      </c>
      <c r="C27" s="63"/>
    </row>
    <row r="28" spans="1:3" x14ac:dyDescent="0.2">
      <c r="A28" s="44"/>
      <c r="B28" s="49"/>
      <c r="C28" s="63"/>
    </row>
    <row r="29" spans="1:3" x14ac:dyDescent="0.2">
      <c r="A29" s="44" t="s">
        <v>83</v>
      </c>
      <c r="B29" s="12">
        <v>5.3259479873498237E-2</v>
      </c>
      <c r="C29" s="63"/>
    </row>
    <row r="30" spans="1:3" x14ac:dyDescent="0.2">
      <c r="A30" s="44"/>
      <c r="B30" s="49"/>
      <c r="C30" s="63"/>
    </row>
    <row r="31" spans="1:3" x14ac:dyDescent="0.2">
      <c r="A31" s="45" t="s">
        <v>9</v>
      </c>
      <c r="B31" s="49"/>
      <c r="C31" s="63"/>
    </row>
    <row r="32" spans="1:3" x14ac:dyDescent="0.2">
      <c r="A32" s="45"/>
      <c r="B32" s="49"/>
      <c r="C32" s="63"/>
    </row>
    <row r="33" spans="1:3" x14ac:dyDescent="0.2">
      <c r="A33" s="44" t="s">
        <v>79</v>
      </c>
      <c r="B33" s="52">
        <v>0</v>
      </c>
      <c r="C33" s="63"/>
    </row>
    <row r="34" spans="1:3" x14ac:dyDescent="0.2">
      <c r="A34" s="44"/>
      <c r="B34" s="49"/>
      <c r="C34" s="63"/>
    </row>
    <row r="35" spans="1:3" x14ac:dyDescent="0.2">
      <c r="A35" s="44" t="s">
        <v>80</v>
      </c>
      <c r="B35" s="50">
        <v>5656.4489194711368</v>
      </c>
      <c r="C35" s="63"/>
    </row>
    <row r="36" spans="1:3" x14ac:dyDescent="0.2">
      <c r="A36" s="44" t="s">
        <v>10</v>
      </c>
      <c r="B36" s="52">
        <v>1593.0836800000002</v>
      </c>
      <c r="C36" s="63"/>
    </row>
    <row r="37" spans="1:3" x14ac:dyDescent="0.2">
      <c r="A37" s="44" t="s">
        <v>11</v>
      </c>
      <c r="B37" s="52">
        <v>3101.2636810525414</v>
      </c>
      <c r="C37" s="63"/>
    </row>
    <row r="38" spans="1:3" x14ac:dyDescent="0.2">
      <c r="A38" s="44" t="s">
        <v>12</v>
      </c>
      <c r="B38" s="52">
        <v>0</v>
      </c>
      <c r="C38" s="63"/>
    </row>
    <row r="39" spans="1:3" x14ac:dyDescent="0.2">
      <c r="A39" s="44" t="s">
        <v>13</v>
      </c>
      <c r="B39" s="52">
        <v>0</v>
      </c>
      <c r="C39" s="63"/>
    </row>
    <row r="40" spans="1:3" ht="31.5" x14ac:dyDescent="0.2">
      <c r="A40" s="44" t="s">
        <v>14</v>
      </c>
      <c r="B40" s="51">
        <v>10.372374961837338</v>
      </c>
      <c r="C40" s="63"/>
    </row>
    <row r="41" spans="1:3" ht="31.5" x14ac:dyDescent="0.2">
      <c r="A41" s="44" t="s">
        <v>15</v>
      </c>
      <c r="B41" s="51">
        <v>622.81535588636336</v>
      </c>
      <c r="C41" s="63"/>
    </row>
    <row r="42" spans="1:3" ht="31.5" x14ac:dyDescent="0.2">
      <c r="A42" s="44" t="s">
        <v>16</v>
      </c>
      <c r="B42" s="52">
        <v>0</v>
      </c>
      <c r="C42" s="63"/>
    </row>
    <row r="43" spans="1:3" ht="31.5" x14ac:dyDescent="0.2">
      <c r="A43" s="44" t="s">
        <v>17</v>
      </c>
      <c r="B43" s="52">
        <v>328.91382757039469</v>
      </c>
      <c r="C43" s="63"/>
    </row>
    <row r="44" spans="1:3" x14ac:dyDescent="0.2">
      <c r="A44" s="44" t="s">
        <v>18</v>
      </c>
      <c r="B44" s="52">
        <v>0</v>
      </c>
      <c r="C44" s="63"/>
    </row>
    <row r="45" spans="1:3" x14ac:dyDescent="0.2">
      <c r="A45" s="44"/>
      <c r="B45" s="49"/>
      <c r="C45" s="63"/>
    </row>
    <row r="46" spans="1:3" x14ac:dyDescent="0.2">
      <c r="A46" s="44" t="s">
        <v>84</v>
      </c>
      <c r="B46" s="12">
        <v>0.25987952404229081</v>
      </c>
      <c r="C46" s="63"/>
    </row>
    <row r="47" spans="1:3" x14ac:dyDescent="0.2">
      <c r="A47" s="44"/>
      <c r="B47" s="49"/>
      <c r="C47" s="63"/>
    </row>
    <row r="48" spans="1:3" x14ac:dyDescent="0.2">
      <c r="A48" s="44" t="s">
        <v>199</v>
      </c>
      <c r="B48" s="49">
        <v>0.31</v>
      </c>
      <c r="C48" s="63"/>
    </row>
    <row r="49" spans="1:3" x14ac:dyDescent="0.2">
      <c r="A49" s="44"/>
      <c r="B49" s="49"/>
      <c r="C49" s="63"/>
    </row>
    <row r="50" spans="1:3" ht="31.5" x14ac:dyDescent="0.2">
      <c r="A50" s="44" t="s">
        <v>85</v>
      </c>
      <c r="B50" s="51">
        <v>5.0120475957709187E-2</v>
      </c>
      <c r="C50" s="63"/>
    </row>
    <row r="51" spans="1:3" x14ac:dyDescent="0.2">
      <c r="A51" s="44"/>
      <c r="B51" s="51"/>
      <c r="C51" s="63"/>
    </row>
    <row r="52" spans="1:3" x14ac:dyDescent="0.2">
      <c r="A52" s="44" t="s">
        <v>86</v>
      </c>
      <c r="B52" s="50">
        <v>0</v>
      </c>
      <c r="C52" s="63"/>
    </row>
    <row r="53" spans="1:3" ht="31.5" x14ac:dyDescent="0.2">
      <c r="A53" s="44" t="s">
        <v>87</v>
      </c>
      <c r="B53" s="53">
        <v>0.25987952404229081</v>
      </c>
      <c r="C53" s="63"/>
    </row>
    <row r="54" spans="1:3" x14ac:dyDescent="0.2">
      <c r="A54" s="44"/>
      <c r="B54" s="49"/>
      <c r="C54" s="63"/>
    </row>
    <row r="55" spans="1:3" x14ac:dyDescent="0.2">
      <c r="A55" s="44" t="s">
        <v>88</v>
      </c>
      <c r="B55" s="50"/>
      <c r="C55" s="63"/>
    </row>
    <row r="56" spans="1:3" x14ac:dyDescent="0.2">
      <c r="A56" s="44"/>
      <c r="B56" s="50"/>
      <c r="C56" s="63"/>
    </row>
    <row r="57" spans="1:3" x14ac:dyDescent="0.2">
      <c r="A57" s="44" t="s">
        <v>89</v>
      </c>
      <c r="B57" s="50">
        <v>6878.1688394711364</v>
      </c>
      <c r="C57" s="63"/>
    </row>
    <row r="58" spans="1:3" x14ac:dyDescent="0.2">
      <c r="A58" s="44" t="s">
        <v>90</v>
      </c>
      <c r="B58" s="12">
        <v>0.29984588846872184</v>
      </c>
      <c r="C58" s="63"/>
    </row>
    <row r="59" spans="1:3" x14ac:dyDescent="0.2">
      <c r="A59" s="44"/>
      <c r="B59" s="49"/>
      <c r="C59" s="63"/>
    </row>
    <row r="60" spans="1:3" x14ac:dyDescent="0.2">
      <c r="A60" s="44" t="s">
        <v>19</v>
      </c>
      <c r="B60" s="49"/>
      <c r="C60" s="63"/>
    </row>
    <row r="61" spans="1:3" ht="31.5" x14ac:dyDescent="0.2">
      <c r="A61" s="44" t="s">
        <v>190</v>
      </c>
      <c r="B61" s="49">
        <v>0.31</v>
      </c>
      <c r="C61" s="63"/>
    </row>
    <row r="62" spans="1:3" x14ac:dyDescent="0.2">
      <c r="A62" s="44" t="s">
        <v>91</v>
      </c>
      <c r="B62" s="51">
        <v>0.36325947987349821</v>
      </c>
      <c r="C62" s="63"/>
    </row>
    <row r="63" spans="1:3" x14ac:dyDescent="0.2">
      <c r="A63" s="42"/>
      <c r="B63" s="42"/>
      <c r="C63" s="63"/>
    </row>
    <row r="64" spans="1:3" x14ac:dyDescent="0.2">
      <c r="A64" s="64" t="s">
        <v>206</v>
      </c>
      <c r="B64" s="64"/>
      <c r="C64" s="63"/>
    </row>
    <row r="66" spans="2:2" x14ac:dyDescent="0.2">
      <c r="B66" s="26"/>
    </row>
    <row r="67" spans="2:2" x14ac:dyDescent="0.2">
      <c r="B67" s="46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/>
  <dimension ref="A1:E67"/>
  <sheetViews>
    <sheetView rightToLeft="1" workbookViewId="0">
      <selection activeCell="E9" sqref="E9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3" width="9" style="47"/>
    <col min="4" max="16384" width="9" style="41"/>
  </cols>
  <sheetData>
    <row r="1" spans="1:5" ht="31.5" x14ac:dyDescent="0.2">
      <c r="A1" s="54" t="s">
        <v>202</v>
      </c>
      <c r="B1" s="48" t="s">
        <v>0</v>
      </c>
      <c r="C1" s="66" t="s">
        <v>207</v>
      </c>
    </row>
    <row r="2" spans="1:5" x14ac:dyDescent="0.2">
      <c r="A2" s="42"/>
      <c r="B2" s="42"/>
      <c r="C2" s="66"/>
    </row>
    <row r="3" spans="1:5" x14ac:dyDescent="0.2">
      <c r="A3" s="42"/>
      <c r="B3" s="49"/>
      <c r="C3" s="66"/>
    </row>
    <row r="4" spans="1:5" x14ac:dyDescent="0.2">
      <c r="A4" s="42"/>
      <c r="B4" s="49"/>
      <c r="C4" s="66"/>
      <c r="D4"/>
      <c r="E4" s="43"/>
    </row>
    <row r="5" spans="1:5" x14ac:dyDescent="0.2">
      <c r="A5" s="44" t="s">
        <v>1</v>
      </c>
      <c r="B5" s="50">
        <v>7.5245299999999995</v>
      </c>
      <c r="C5" s="66"/>
    </row>
    <row r="6" spans="1:5" x14ac:dyDescent="0.2">
      <c r="A6" s="44" t="s">
        <v>2</v>
      </c>
      <c r="B6" s="50">
        <v>0.42</v>
      </c>
      <c r="C6" s="66"/>
    </row>
    <row r="7" spans="1:5" x14ac:dyDescent="0.2">
      <c r="A7" s="44" t="s">
        <v>3</v>
      </c>
      <c r="B7" s="50">
        <v>7.1045299999999996</v>
      </c>
      <c r="C7" s="66"/>
    </row>
    <row r="8" spans="1:5" x14ac:dyDescent="0.2">
      <c r="A8" s="44"/>
      <c r="B8" s="49"/>
      <c r="C8" s="66"/>
    </row>
    <row r="9" spans="1:5" ht="31.5" x14ac:dyDescent="0.2">
      <c r="A9" s="44" t="s">
        <v>20</v>
      </c>
      <c r="B9" s="50">
        <v>0.1</v>
      </c>
      <c r="C9" s="66"/>
    </row>
    <row r="10" spans="1:5" x14ac:dyDescent="0.2">
      <c r="A10" s="44" t="s">
        <v>4</v>
      </c>
      <c r="B10" s="50">
        <v>0</v>
      </c>
      <c r="C10" s="66"/>
    </row>
    <row r="11" spans="1:5" x14ac:dyDescent="0.2">
      <c r="A11" s="44" t="s">
        <v>5</v>
      </c>
      <c r="B11" s="50">
        <v>0.1</v>
      </c>
      <c r="C11" s="66"/>
    </row>
    <row r="12" spans="1:5" x14ac:dyDescent="0.2">
      <c r="A12" s="44"/>
      <c r="B12" s="49"/>
      <c r="C12" s="66"/>
    </row>
    <row r="13" spans="1:5" x14ac:dyDescent="0.2">
      <c r="A13" s="44" t="s">
        <v>6</v>
      </c>
      <c r="B13" s="50">
        <v>0</v>
      </c>
      <c r="C13" s="66"/>
    </row>
    <row r="14" spans="1:5" x14ac:dyDescent="0.2">
      <c r="A14" s="44" t="s">
        <v>194</v>
      </c>
      <c r="B14" s="50">
        <v>0</v>
      </c>
      <c r="C14" s="66"/>
    </row>
    <row r="15" spans="1:5" x14ac:dyDescent="0.2">
      <c r="A15" s="44" t="s">
        <v>7</v>
      </c>
      <c r="B15" s="50">
        <v>0</v>
      </c>
      <c r="C15" s="66"/>
    </row>
    <row r="16" spans="1:5" x14ac:dyDescent="0.2">
      <c r="A16" s="44"/>
      <c r="B16" s="49"/>
      <c r="C16" s="66"/>
    </row>
    <row r="17" spans="1:3" x14ac:dyDescent="0.2">
      <c r="A17" s="44" t="s">
        <v>8</v>
      </c>
      <c r="B17" s="51">
        <v>0</v>
      </c>
      <c r="C17" s="66"/>
    </row>
    <row r="18" spans="1:3" x14ac:dyDescent="0.2">
      <c r="A18" s="44"/>
      <c r="B18" s="49"/>
      <c r="C18" s="66"/>
    </row>
    <row r="19" spans="1:3" x14ac:dyDescent="0.2">
      <c r="A19" s="44" t="s">
        <v>77</v>
      </c>
      <c r="B19" s="50">
        <v>0</v>
      </c>
      <c r="C19" s="66"/>
    </row>
    <row r="20" spans="1:3" x14ac:dyDescent="0.2">
      <c r="A20" s="44"/>
      <c r="B20" s="49"/>
      <c r="C20" s="66"/>
    </row>
    <row r="21" spans="1:3" x14ac:dyDescent="0.2">
      <c r="A21" s="44" t="s">
        <v>78</v>
      </c>
      <c r="B21" s="50">
        <v>0</v>
      </c>
      <c r="C21" s="66"/>
    </row>
    <row r="22" spans="1:3" x14ac:dyDescent="0.2">
      <c r="A22" s="44"/>
      <c r="B22" s="49"/>
      <c r="C22" s="66"/>
    </row>
    <row r="23" spans="1:3" x14ac:dyDescent="0.2">
      <c r="A23" s="44" t="s">
        <v>81</v>
      </c>
      <c r="B23" s="50">
        <v>7.6245299999999991</v>
      </c>
      <c r="C23" s="66"/>
    </row>
    <row r="24" spans="1:3" x14ac:dyDescent="0.2">
      <c r="A24" s="44"/>
      <c r="B24" s="49"/>
      <c r="C24" s="66"/>
    </row>
    <row r="25" spans="1:3" x14ac:dyDescent="0.2">
      <c r="A25" s="44" t="s">
        <v>82</v>
      </c>
      <c r="B25" s="19">
        <v>42175.743579999995</v>
      </c>
      <c r="C25" s="66"/>
    </row>
    <row r="26" spans="1:3" x14ac:dyDescent="0.2">
      <c r="A26" s="44" t="s">
        <v>187</v>
      </c>
      <c r="B26" s="19">
        <v>40251.187159999994</v>
      </c>
      <c r="C26" s="66"/>
    </row>
    <row r="27" spans="1:3" x14ac:dyDescent="0.2">
      <c r="A27" s="44" t="s">
        <v>197</v>
      </c>
      <c r="B27" s="19">
        <v>44100.3</v>
      </c>
      <c r="C27" s="66"/>
    </row>
    <row r="28" spans="1:3" x14ac:dyDescent="0.2">
      <c r="A28" s="44"/>
      <c r="B28" s="49"/>
      <c r="C28" s="66"/>
    </row>
    <row r="29" spans="1:3" x14ac:dyDescent="0.2">
      <c r="A29" s="44" t="s">
        <v>83</v>
      </c>
      <c r="B29" s="12">
        <v>1.8077997808236865E-2</v>
      </c>
      <c r="C29" s="66"/>
    </row>
    <row r="30" spans="1:3" x14ac:dyDescent="0.2">
      <c r="A30" s="44"/>
      <c r="B30" s="49"/>
      <c r="C30" s="66"/>
    </row>
    <row r="31" spans="1:3" x14ac:dyDescent="0.2">
      <c r="A31" s="45" t="s">
        <v>9</v>
      </c>
      <c r="B31" s="49"/>
      <c r="C31" s="66"/>
    </row>
    <row r="32" spans="1:3" x14ac:dyDescent="0.2">
      <c r="A32" s="45"/>
      <c r="B32" s="49"/>
      <c r="C32" s="66"/>
    </row>
    <row r="33" spans="1:3" x14ac:dyDescent="0.2">
      <c r="A33" s="44" t="s">
        <v>79</v>
      </c>
      <c r="B33" s="52">
        <v>0</v>
      </c>
      <c r="C33" s="66"/>
    </row>
    <row r="34" spans="1:3" x14ac:dyDescent="0.2">
      <c r="A34" s="44"/>
      <c r="B34" s="49"/>
      <c r="C34" s="66"/>
    </row>
    <row r="35" spans="1:3" x14ac:dyDescent="0.2">
      <c r="A35" s="44" t="s">
        <v>80</v>
      </c>
      <c r="B35" s="50">
        <v>77.014159725163779</v>
      </c>
      <c r="C35" s="66"/>
    </row>
    <row r="36" spans="1:3" x14ac:dyDescent="0.2">
      <c r="A36" s="44" t="s">
        <v>10</v>
      </c>
      <c r="B36" s="52">
        <v>20.481999999999999</v>
      </c>
      <c r="C36" s="66"/>
    </row>
    <row r="37" spans="1:3" x14ac:dyDescent="0.2">
      <c r="A37" s="44" t="s">
        <v>11</v>
      </c>
      <c r="B37" s="52">
        <v>54.346919</v>
      </c>
      <c r="C37" s="66"/>
    </row>
    <row r="38" spans="1:3" x14ac:dyDescent="0.2">
      <c r="A38" s="44" t="s">
        <v>12</v>
      </c>
      <c r="B38" s="52">
        <v>0</v>
      </c>
      <c r="C38" s="66"/>
    </row>
    <row r="39" spans="1:3" x14ac:dyDescent="0.2">
      <c r="A39" s="44" t="s">
        <v>13</v>
      </c>
      <c r="B39" s="52">
        <v>0</v>
      </c>
      <c r="C39" s="66"/>
    </row>
    <row r="40" spans="1:3" ht="31.5" x14ac:dyDescent="0.2">
      <c r="A40" s="44" t="s">
        <v>14</v>
      </c>
      <c r="B40" s="52">
        <v>0</v>
      </c>
      <c r="C40" s="66"/>
    </row>
    <row r="41" spans="1:3" ht="31.5" x14ac:dyDescent="0.2">
      <c r="A41" s="44" t="s">
        <v>15</v>
      </c>
      <c r="B41" s="52">
        <v>0.60218702708160254</v>
      </c>
      <c r="C41" s="66"/>
    </row>
    <row r="42" spans="1:3" ht="31.5" x14ac:dyDescent="0.2">
      <c r="A42" s="44" t="s">
        <v>16</v>
      </c>
      <c r="B42" s="52">
        <v>0</v>
      </c>
      <c r="C42" s="66"/>
    </row>
    <row r="43" spans="1:3" ht="31.5" x14ac:dyDescent="0.2">
      <c r="A43" s="44" t="s">
        <v>17</v>
      </c>
      <c r="B43" s="52">
        <v>1.5830536980821854</v>
      </c>
      <c r="C43" s="66"/>
    </row>
    <row r="44" spans="1:3" x14ac:dyDescent="0.2">
      <c r="A44" s="44" t="s">
        <v>18</v>
      </c>
      <c r="B44" s="52">
        <v>0</v>
      </c>
      <c r="C44" s="66"/>
    </row>
    <row r="45" spans="1:3" x14ac:dyDescent="0.2">
      <c r="A45" s="44"/>
      <c r="B45" s="49"/>
      <c r="C45" s="66"/>
    </row>
    <row r="46" spans="1:3" x14ac:dyDescent="0.2">
      <c r="A46" s="44" t="s">
        <v>84</v>
      </c>
      <c r="B46" s="12">
        <v>0.17463409483646092</v>
      </c>
      <c r="C46" s="66"/>
    </row>
    <row r="47" spans="1:3" x14ac:dyDescent="0.2">
      <c r="A47" s="44"/>
      <c r="B47" s="49"/>
      <c r="C47" s="66"/>
    </row>
    <row r="48" spans="1:3" x14ac:dyDescent="0.2">
      <c r="A48" s="44" t="s">
        <v>199</v>
      </c>
      <c r="B48" s="49">
        <v>0.25</v>
      </c>
      <c r="C48" s="66"/>
    </row>
    <row r="49" spans="1:3" x14ac:dyDescent="0.2">
      <c r="A49" s="44"/>
      <c r="B49" s="49"/>
      <c r="C49" s="66"/>
    </row>
    <row r="50" spans="1:3" ht="31.5" x14ac:dyDescent="0.2">
      <c r="A50" s="44" t="s">
        <v>85</v>
      </c>
      <c r="B50" s="51">
        <v>7.5365905163539082E-2</v>
      </c>
      <c r="C50" s="66"/>
    </row>
    <row r="51" spans="1:3" x14ac:dyDescent="0.2">
      <c r="A51" s="44"/>
      <c r="B51" s="51"/>
      <c r="C51" s="66"/>
    </row>
    <row r="52" spans="1:3" x14ac:dyDescent="0.2">
      <c r="A52" s="44" t="s">
        <v>86</v>
      </c>
      <c r="B52" s="50">
        <v>0</v>
      </c>
      <c r="C52" s="66"/>
    </row>
    <row r="53" spans="1:3" ht="31.5" x14ac:dyDescent="0.2">
      <c r="A53" s="44" t="s">
        <v>87</v>
      </c>
      <c r="B53" s="53">
        <v>0.17463409483646092</v>
      </c>
      <c r="C53" s="66"/>
    </row>
    <row r="54" spans="1:3" x14ac:dyDescent="0.2">
      <c r="A54" s="44"/>
      <c r="B54" s="49"/>
      <c r="C54" s="66"/>
    </row>
    <row r="55" spans="1:3" x14ac:dyDescent="0.2">
      <c r="A55" s="44" t="s">
        <v>88</v>
      </c>
      <c r="B55" s="50"/>
      <c r="C55" s="66"/>
    </row>
    <row r="56" spans="1:3" x14ac:dyDescent="0.2">
      <c r="A56" s="44"/>
      <c r="B56" s="50"/>
      <c r="C56" s="66"/>
    </row>
    <row r="57" spans="1:3" x14ac:dyDescent="0.2">
      <c r="A57" s="44" t="s">
        <v>89</v>
      </c>
      <c r="B57" s="50">
        <v>84.638689725163772</v>
      </c>
      <c r="C57" s="66"/>
    </row>
    <row r="58" spans="1:3" x14ac:dyDescent="0.2">
      <c r="A58" s="44" t="s">
        <v>90</v>
      </c>
      <c r="B58" s="12">
        <v>0.20068096621608816</v>
      </c>
      <c r="C58" s="66"/>
    </row>
    <row r="59" spans="1:3" x14ac:dyDescent="0.2">
      <c r="A59" s="44"/>
      <c r="B59" s="49"/>
      <c r="C59" s="66"/>
    </row>
    <row r="60" spans="1:3" x14ac:dyDescent="0.2">
      <c r="A60" s="44" t="s">
        <v>19</v>
      </c>
      <c r="B60" s="49"/>
      <c r="C60" s="66"/>
    </row>
    <row r="61" spans="1:3" ht="31.5" x14ac:dyDescent="0.2">
      <c r="A61" s="44" t="s">
        <v>190</v>
      </c>
      <c r="B61" s="49">
        <v>0.21</v>
      </c>
      <c r="C61" s="66"/>
    </row>
    <row r="62" spans="1:3" x14ac:dyDescent="0.2">
      <c r="A62" s="44" t="s">
        <v>91</v>
      </c>
      <c r="B62" s="51">
        <v>0.22807799780823684</v>
      </c>
      <c r="C62" s="66"/>
    </row>
    <row r="63" spans="1:3" x14ac:dyDescent="0.2">
      <c r="A63" s="42"/>
      <c r="B63" s="42"/>
      <c r="C63" s="66"/>
    </row>
    <row r="64" spans="1:3" x14ac:dyDescent="0.2">
      <c r="A64" s="64" t="s">
        <v>206</v>
      </c>
      <c r="B64" s="64"/>
      <c r="C64" s="66"/>
    </row>
    <row r="66" spans="2:2" x14ac:dyDescent="0.2">
      <c r="B66" s="26"/>
    </row>
    <row r="67" spans="2:2" x14ac:dyDescent="0.2">
      <c r="B67" s="46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/>
  <dimension ref="A1:D67"/>
  <sheetViews>
    <sheetView rightToLeft="1" workbookViewId="0">
      <selection activeCell="C1" sqref="C1:C64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3" width="9" style="47"/>
    <col min="4" max="16384" width="9" style="41"/>
  </cols>
  <sheetData>
    <row r="1" spans="1:4" ht="31.5" x14ac:dyDescent="0.2">
      <c r="A1" s="54" t="s">
        <v>201</v>
      </c>
      <c r="B1" s="48" t="s">
        <v>0</v>
      </c>
      <c r="C1" s="66" t="s">
        <v>207</v>
      </c>
    </row>
    <row r="2" spans="1:4" x14ac:dyDescent="0.2">
      <c r="A2" s="42"/>
      <c r="B2" s="42"/>
      <c r="C2" s="65"/>
    </row>
    <row r="3" spans="1:4" x14ac:dyDescent="0.2">
      <c r="A3" s="42"/>
      <c r="B3" s="49"/>
      <c r="C3" s="65"/>
    </row>
    <row r="4" spans="1:4" x14ac:dyDescent="0.2">
      <c r="A4" s="42"/>
      <c r="B4" s="49"/>
      <c r="C4" s="65"/>
      <c r="D4" s="43"/>
    </row>
    <row r="5" spans="1:4" x14ac:dyDescent="0.2">
      <c r="A5" s="44" t="s">
        <v>1</v>
      </c>
      <c r="B5" s="50">
        <v>27.393680000000003</v>
      </c>
      <c r="C5" s="65"/>
    </row>
    <row r="6" spans="1:4" x14ac:dyDescent="0.2">
      <c r="A6" s="44" t="s">
        <v>2</v>
      </c>
      <c r="B6" s="50">
        <v>0.71</v>
      </c>
      <c r="C6" s="65"/>
    </row>
    <row r="7" spans="1:4" x14ac:dyDescent="0.2">
      <c r="A7" s="44" t="s">
        <v>3</v>
      </c>
      <c r="B7" s="50">
        <v>26.683680000000003</v>
      </c>
      <c r="C7" s="65"/>
    </row>
    <row r="8" spans="1:4" x14ac:dyDescent="0.2">
      <c r="A8" s="44"/>
      <c r="B8" s="49"/>
      <c r="C8" s="65"/>
    </row>
    <row r="9" spans="1:4" ht="31.5" x14ac:dyDescent="0.2">
      <c r="A9" s="44" t="s">
        <v>20</v>
      </c>
      <c r="B9" s="50">
        <v>0.67</v>
      </c>
      <c r="C9" s="65"/>
    </row>
    <row r="10" spans="1:4" x14ac:dyDescent="0.2">
      <c r="A10" s="44" t="s">
        <v>4</v>
      </c>
      <c r="B10" s="50">
        <v>0</v>
      </c>
      <c r="C10" s="65"/>
    </row>
    <row r="11" spans="1:4" x14ac:dyDescent="0.2">
      <c r="A11" s="44" t="s">
        <v>5</v>
      </c>
      <c r="B11" s="50">
        <v>0.67</v>
      </c>
      <c r="C11" s="65"/>
    </row>
    <row r="12" spans="1:4" x14ac:dyDescent="0.2">
      <c r="A12" s="44"/>
      <c r="B12" s="49"/>
      <c r="C12" s="65"/>
    </row>
    <row r="13" spans="1:4" x14ac:dyDescent="0.2">
      <c r="A13" s="44" t="s">
        <v>6</v>
      </c>
      <c r="B13" s="50">
        <v>0</v>
      </c>
      <c r="C13" s="65"/>
    </row>
    <row r="14" spans="1:4" x14ac:dyDescent="0.2">
      <c r="A14" s="44" t="s">
        <v>194</v>
      </c>
      <c r="B14" s="50">
        <v>0</v>
      </c>
      <c r="C14" s="65"/>
    </row>
    <row r="15" spans="1:4" x14ac:dyDescent="0.2">
      <c r="A15" s="44" t="s">
        <v>7</v>
      </c>
      <c r="B15" s="50">
        <v>0</v>
      </c>
      <c r="C15" s="65"/>
    </row>
    <row r="16" spans="1:4" x14ac:dyDescent="0.2">
      <c r="A16" s="44"/>
      <c r="B16" s="49"/>
      <c r="C16" s="65"/>
    </row>
    <row r="17" spans="1:3" x14ac:dyDescent="0.2">
      <c r="A17" s="44" t="s">
        <v>8</v>
      </c>
      <c r="B17" s="51">
        <v>32.496690000000001</v>
      </c>
      <c r="C17" s="65"/>
    </row>
    <row r="18" spans="1:3" x14ac:dyDescent="0.2">
      <c r="A18" s="44"/>
      <c r="B18" s="49"/>
      <c r="C18" s="65"/>
    </row>
    <row r="19" spans="1:3" x14ac:dyDescent="0.2">
      <c r="A19" s="44" t="s">
        <v>77</v>
      </c>
      <c r="B19" s="50">
        <v>0</v>
      </c>
      <c r="C19" s="65"/>
    </row>
    <row r="20" spans="1:3" x14ac:dyDescent="0.2">
      <c r="A20" s="44"/>
      <c r="B20" s="49"/>
      <c r="C20" s="65"/>
    </row>
    <row r="21" spans="1:3" x14ac:dyDescent="0.2">
      <c r="A21" s="44" t="s">
        <v>78</v>
      </c>
      <c r="B21" s="50">
        <v>0</v>
      </c>
      <c r="C21" s="65"/>
    </row>
    <row r="22" spans="1:3" x14ac:dyDescent="0.2">
      <c r="A22" s="44"/>
      <c r="B22" s="49"/>
      <c r="C22" s="65"/>
    </row>
    <row r="23" spans="1:3" x14ac:dyDescent="0.2">
      <c r="A23" s="44" t="s">
        <v>81</v>
      </c>
      <c r="B23" s="50">
        <v>60.560370000000006</v>
      </c>
      <c r="C23" s="65"/>
    </row>
    <row r="24" spans="1:3" x14ac:dyDescent="0.2">
      <c r="A24" s="44"/>
      <c r="B24" s="49"/>
      <c r="C24" s="65"/>
    </row>
    <row r="25" spans="1:3" x14ac:dyDescent="0.2">
      <c r="A25" s="44" t="s">
        <v>82</v>
      </c>
      <c r="B25" s="19">
        <v>47230.113129999998</v>
      </c>
      <c r="C25" s="65"/>
    </row>
    <row r="26" spans="1:3" x14ac:dyDescent="0.2">
      <c r="A26" s="44" t="s">
        <v>187</v>
      </c>
      <c r="B26" s="19">
        <v>61124.576259999994</v>
      </c>
      <c r="C26" s="65"/>
    </row>
    <row r="27" spans="1:3" x14ac:dyDescent="0.2">
      <c r="A27" s="44" t="s">
        <v>197</v>
      </c>
      <c r="B27" s="19">
        <v>33335.65</v>
      </c>
      <c r="C27" s="65"/>
    </row>
    <row r="28" spans="1:3" x14ac:dyDescent="0.2">
      <c r="A28" s="44"/>
      <c r="B28" s="49"/>
      <c r="C28" s="65"/>
    </row>
    <row r="29" spans="1:3" x14ac:dyDescent="0.2">
      <c r="A29" s="44" t="s">
        <v>83</v>
      </c>
      <c r="B29" s="12">
        <v>0.1282240629687012</v>
      </c>
      <c r="C29" s="65"/>
    </row>
    <row r="30" spans="1:3" x14ac:dyDescent="0.2">
      <c r="A30" s="44"/>
      <c r="B30" s="49"/>
      <c r="C30" s="65"/>
    </row>
    <row r="31" spans="1:3" x14ac:dyDescent="0.2">
      <c r="A31" s="45" t="s">
        <v>9</v>
      </c>
      <c r="B31" s="49"/>
      <c r="C31" s="65"/>
    </row>
    <row r="32" spans="1:3" x14ac:dyDescent="0.2">
      <c r="A32" s="45"/>
      <c r="B32" s="49"/>
      <c r="C32" s="65"/>
    </row>
    <row r="33" spans="1:3" x14ac:dyDescent="0.2">
      <c r="A33" s="44" t="s">
        <v>79</v>
      </c>
      <c r="B33" s="52">
        <v>0</v>
      </c>
      <c r="C33" s="65"/>
    </row>
    <row r="34" spans="1:3" x14ac:dyDescent="0.2">
      <c r="A34" s="44"/>
      <c r="B34" s="49"/>
      <c r="C34" s="65"/>
    </row>
    <row r="35" spans="1:3" x14ac:dyDescent="0.2">
      <c r="A35" s="44" t="s">
        <v>80</v>
      </c>
      <c r="B35" s="50">
        <v>31.498055062361207</v>
      </c>
      <c r="C35" s="65"/>
    </row>
    <row r="36" spans="1:3" x14ac:dyDescent="0.2">
      <c r="A36" s="44" t="s">
        <v>10</v>
      </c>
      <c r="B36" s="52">
        <v>3.073</v>
      </c>
      <c r="C36" s="65"/>
    </row>
    <row r="37" spans="1:3" x14ac:dyDescent="0.2">
      <c r="A37" s="44" t="s">
        <v>11</v>
      </c>
      <c r="B37" s="52">
        <v>0</v>
      </c>
      <c r="C37" s="65"/>
    </row>
    <row r="38" spans="1:3" x14ac:dyDescent="0.2">
      <c r="A38" s="44" t="s">
        <v>12</v>
      </c>
      <c r="B38" s="52">
        <v>0</v>
      </c>
      <c r="C38" s="65"/>
    </row>
    <row r="39" spans="1:3" x14ac:dyDescent="0.2">
      <c r="A39" s="44" t="s">
        <v>13</v>
      </c>
      <c r="B39" s="52">
        <v>0</v>
      </c>
      <c r="C39" s="65"/>
    </row>
    <row r="40" spans="1:3" ht="31.5" x14ac:dyDescent="0.2">
      <c r="A40" s="44" t="s">
        <v>14</v>
      </c>
      <c r="B40" s="52">
        <v>0.87463490265620292</v>
      </c>
      <c r="C40" s="65"/>
    </row>
    <row r="41" spans="1:3" ht="31.5" x14ac:dyDescent="0.2">
      <c r="A41" s="44" t="s">
        <v>15</v>
      </c>
      <c r="B41" s="52">
        <v>27.174127428247292</v>
      </c>
      <c r="C41" s="65"/>
    </row>
    <row r="42" spans="1:3" ht="31.5" x14ac:dyDescent="0.2">
      <c r="A42" s="44" t="s">
        <v>16</v>
      </c>
      <c r="B42" s="52">
        <v>0</v>
      </c>
      <c r="C42" s="65"/>
    </row>
    <row r="43" spans="1:3" ht="31.5" x14ac:dyDescent="0.2">
      <c r="A43" s="44" t="s">
        <v>17</v>
      </c>
      <c r="B43" s="52">
        <v>0.37629273145771452</v>
      </c>
      <c r="C43" s="65"/>
    </row>
    <row r="44" spans="1:3" x14ac:dyDescent="0.2">
      <c r="A44" s="44" t="s">
        <v>18</v>
      </c>
      <c r="B44" s="52">
        <v>0</v>
      </c>
      <c r="C44" s="65"/>
    </row>
    <row r="45" spans="1:3" x14ac:dyDescent="0.2">
      <c r="A45" s="44"/>
      <c r="B45" s="49"/>
      <c r="C45" s="65"/>
    </row>
    <row r="46" spans="1:3" x14ac:dyDescent="0.2">
      <c r="A46" s="44" t="s">
        <v>84</v>
      </c>
      <c r="B46" s="12">
        <v>9.4487598299001829E-2</v>
      </c>
      <c r="C46" s="65"/>
    </row>
    <row r="47" spans="1:3" x14ac:dyDescent="0.2">
      <c r="A47" s="44"/>
      <c r="B47" s="49"/>
      <c r="C47" s="65"/>
    </row>
    <row r="48" spans="1:3" x14ac:dyDescent="0.2">
      <c r="A48" s="44" t="s">
        <v>199</v>
      </c>
      <c r="B48" s="49">
        <v>0.12</v>
      </c>
      <c r="C48" s="65"/>
    </row>
    <row r="49" spans="1:3" x14ac:dyDescent="0.2">
      <c r="A49" s="44"/>
      <c r="B49" s="49"/>
      <c r="C49" s="65"/>
    </row>
    <row r="50" spans="1:3" ht="31.5" x14ac:dyDescent="0.2">
      <c r="A50" s="44" t="s">
        <v>85</v>
      </c>
      <c r="B50" s="51">
        <v>2.5512401700998166E-2</v>
      </c>
      <c r="C50" s="65"/>
    </row>
    <row r="51" spans="1:3" x14ac:dyDescent="0.2">
      <c r="A51" s="44"/>
      <c r="B51" s="51"/>
      <c r="C51" s="65"/>
    </row>
    <row r="52" spans="1:3" x14ac:dyDescent="0.2">
      <c r="A52" s="44" t="s">
        <v>86</v>
      </c>
      <c r="B52" s="50">
        <v>0</v>
      </c>
      <c r="C52" s="65"/>
    </row>
    <row r="53" spans="1:3" ht="31.5" x14ac:dyDescent="0.2">
      <c r="A53" s="44" t="s">
        <v>87</v>
      </c>
      <c r="B53" s="53">
        <v>9.4487598299001829E-2</v>
      </c>
      <c r="C53" s="65"/>
    </row>
    <row r="54" spans="1:3" x14ac:dyDescent="0.2">
      <c r="A54" s="44"/>
      <c r="B54" s="49"/>
      <c r="C54" s="65"/>
    </row>
    <row r="55" spans="1:3" x14ac:dyDescent="0.2">
      <c r="A55" s="44" t="s">
        <v>88</v>
      </c>
      <c r="B55" s="50"/>
      <c r="C55" s="65"/>
    </row>
    <row r="56" spans="1:3" x14ac:dyDescent="0.2">
      <c r="A56" s="44"/>
      <c r="B56" s="50"/>
      <c r="C56" s="65"/>
    </row>
    <row r="57" spans="1:3" x14ac:dyDescent="0.2">
      <c r="A57" s="44" t="s">
        <v>89</v>
      </c>
      <c r="B57" s="50">
        <v>92.058425062361209</v>
      </c>
      <c r="C57" s="65"/>
    </row>
    <row r="58" spans="1:3" x14ac:dyDescent="0.2">
      <c r="A58" s="44" t="s">
        <v>90</v>
      </c>
      <c r="B58" s="12">
        <v>0.19491468252250874</v>
      </c>
      <c r="C58" s="65"/>
    </row>
    <row r="59" spans="1:3" x14ac:dyDescent="0.2">
      <c r="A59" s="44"/>
      <c r="B59" s="49"/>
      <c r="C59" s="65"/>
    </row>
    <row r="60" spans="1:3" x14ac:dyDescent="0.2">
      <c r="A60" s="44" t="s">
        <v>19</v>
      </c>
      <c r="B60" s="49"/>
      <c r="C60" s="65"/>
    </row>
    <row r="61" spans="1:3" ht="31.5" x14ac:dyDescent="0.2">
      <c r="A61" s="44" t="s">
        <v>190</v>
      </c>
      <c r="B61" s="49">
        <v>0.06</v>
      </c>
      <c r="C61" s="65"/>
    </row>
    <row r="62" spans="1:3" x14ac:dyDescent="0.2">
      <c r="A62" s="44" t="s">
        <v>91</v>
      </c>
      <c r="B62" s="51">
        <v>0.1882240629687012</v>
      </c>
      <c r="C62" s="65"/>
    </row>
    <row r="63" spans="1:3" x14ac:dyDescent="0.2">
      <c r="A63" s="42"/>
      <c r="B63" s="42"/>
      <c r="C63" s="65"/>
    </row>
    <row r="64" spans="1:3" x14ac:dyDescent="0.2">
      <c r="A64" s="64" t="s">
        <v>206</v>
      </c>
      <c r="B64" s="64"/>
      <c r="C64" s="65"/>
    </row>
    <row r="66" spans="2:2" x14ac:dyDescent="0.2">
      <c r="B66" s="26"/>
    </row>
    <row r="67" spans="2:2" x14ac:dyDescent="0.2">
      <c r="B67" s="46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C67"/>
  <sheetViews>
    <sheetView rightToLeft="1" workbookViewId="0">
      <selection activeCell="C1" sqref="C1:C64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3" width="9" style="47"/>
    <col min="4" max="16384" width="9" style="41"/>
  </cols>
  <sheetData>
    <row r="1" spans="1:3" ht="32.25" thickBot="1" x14ac:dyDescent="0.25">
      <c r="A1" s="1" t="s">
        <v>200</v>
      </c>
      <c r="B1" s="48" t="s">
        <v>0</v>
      </c>
      <c r="C1" s="66" t="s">
        <v>207</v>
      </c>
    </row>
    <row r="2" spans="1:3" x14ac:dyDescent="0.2">
      <c r="A2" s="42"/>
      <c r="B2" s="42"/>
      <c r="C2" s="66"/>
    </row>
    <row r="3" spans="1:3" x14ac:dyDescent="0.2">
      <c r="A3" s="42"/>
      <c r="B3" s="49"/>
      <c r="C3" s="66"/>
    </row>
    <row r="4" spans="1:3" x14ac:dyDescent="0.2">
      <c r="A4" s="42"/>
      <c r="B4" s="49"/>
      <c r="C4" s="66"/>
    </row>
    <row r="5" spans="1:3" x14ac:dyDescent="0.2">
      <c r="A5" s="44" t="s">
        <v>1</v>
      </c>
      <c r="B5" s="50">
        <v>11.487780000000001</v>
      </c>
      <c r="C5" s="66"/>
    </row>
    <row r="6" spans="1:3" x14ac:dyDescent="0.2">
      <c r="A6" s="44" t="s">
        <v>2</v>
      </c>
      <c r="B6" s="50">
        <v>0</v>
      </c>
      <c r="C6" s="66"/>
    </row>
    <row r="7" spans="1:3" x14ac:dyDescent="0.2">
      <c r="A7" s="44" t="s">
        <v>3</v>
      </c>
      <c r="B7" s="50">
        <v>11.487780000000001</v>
      </c>
      <c r="C7" s="66"/>
    </row>
    <row r="8" spans="1:3" x14ac:dyDescent="0.2">
      <c r="A8" s="44"/>
      <c r="B8" s="49"/>
      <c r="C8" s="66"/>
    </row>
    <row r="9" spans="1:3" ht="31.5" x14ac:dyDescent="0.2">
      <c r="A9" s="44" t="s">
        <v>20</v>
      </c>
      <c r="B9" s="50">
        <v>0.67</v>
      </c>
      <c r="C9" s="66"/>
    </row>
    <row r="10" spans="1:3" x14ac:dyDescent="0.2">
      <c r="A10" s="44" t="s">
        <v>4</v>
      </c>
      <c r="B10" s="50">
        <v>0</v>
      </c>
      <c r="C10" s="66"/>
    </row>
    <row r="11" spans="1:3" x14ac:dyDescent="0.2">
      <c r="A11" s="44" t="s">
        <v>5</v>
      </c>
      <c r="B11" s="50">
        <v>0.67</v>
      </c>
      <c r="C11" s="66"/>
    </row>
    <row r="12" spans="1:3" x14ac:dyDescent="0.2">
      <c r="A12" s="44"/>
      <c r="B12" s="49"/>
      <c r="C12" s="66"/>
    </row>
    <row r="13" spans="1:3" x14ac:dyDescent="0.2">
      <c r="A13" s="44" t="s">
        <v>6</v>
      </c>
      <c r="B13" s="50">
        <v>0</v>
      </c>
      <c r="C13" s="66"/>
    </row>
    <row r="14" spans="1:3" x14ac:dyDescent="0.2">
      <c r="A14" s="44" t="s">
        <v>194</v>
      </c>
      <c r="B14" s="50">
        <v>0</v>
      </c>
      <c r="C14" s="66"/>
    </row>
    <row r="15" spans="1:3" x14ac:dyDescent="0.2">
      <c r="A15" s="44" t="s">
        <v>7</v>
      </c>
      <c r="B15" s="50">
        <v>0</v>
      </c>
      <c r="C15" s="66"/>
    </row>
    <row r="16" spans="1:3" x14ac:dyDescent="0.2">
      <c r="A16" s="44"/>
      <c r="B16" s="49"/>
      <c r="C16" s="66"/>
    </row>
    <row r="17" spans="1:3" x14ac:dyDescent="0.2">
      <c r="A17" s="44" t="s">
        <v>8</v>
      </c>
      <c r="B17" s="51">
        <v>0</v>
      </c>
      <c r="C17" s="66"/>
    </row>
    <row r="18" spans="1:3" x14ac:dyDescent="0.2">
      <c r="A18" s="44"/>
      <c r="B18" s="49"/>
      <c r="C18" s="66"/>
    </row>
    <row r="19" spans="1:3" x14ac:dyDescent="0.2">
      <c r="A19" s="44" t="s">
        <v>77</v>
      </c>
      <c r="B19" s="50">
        <v>0</v>
      </c>
      <c r="C19" s="66"/>
    </row>
    <row r="20" spans="1:3" x14ac:dyDescent="0.2">
      <c r="A20" s="44"/>
      <c r="B20" s="49"/>
      <c r="C20" s="66"/>
    </row>
    <row r="21" spans="1:3" x14ac:dyDescent="0.2">
      <c r="A21" s="44" t="s">
        <v>78</v>
      </c>
      <c r="B21" s="50">
        <v>0</v>
      </c>
      <c r="C21" s="66"/>
    </row>
    <row r="22" spans="1:3" x14ac:dyDescent="0.2">
      <c r="A22" s="44"/>
      <c r="B22" s="49"/>
      <c r="C22" s="66"/>
    </row>
    <row r="23" spans="1:3" x14ac:dyDescent="0.2">
      <c r="A23" s="44" t="s">
        <v>81</v>
      </c>
      <c r="B23" s="50">
        <v>12.157780000000001</v>
      </c>
      <c r="C23" s="66"/>
    </row>
    <row r="24" spans="1:3" x14ac:dyDescent="0.2">
      <c r="A24" s="44"/>
      <c r="B24" s="49"/>
      <c r="C24" s="66"/>
    </row>
    <row r="25" spans="1:3" x14ac:dyDescent="0.2">
      <c r="A25" s="44" t="s">
        <v>82</v>
      </c>
      <c r="B25" s="19">
        <v>24134.455665000001</v>
      </c>
      <c r="C25" s="66"/>
    </row>
    <row r="26" spans="1:3" x14ac:dyDescent="0.2">
      <c r="A26" s="44" t="s">
        <v>187</v>
      </c>
      <c r="B26" s="19">
        <v>22167.851329999998</v>
      </c>
      <c r="C26" s="66"/>
    </row>
    <row r="27" spans="1:3" x14ac:dyDescent="0.2">
      <c r="A27" s="44" t="s">
        <v>197</v>
      </c>
      <c r="B27" s="19">
        <v>26101.06</v>
      </c>
      <c r="C27" s="66"/>
    </row>
    <row r="28" spans="1:3" x14ac:dyDescent="0.2">
      <c r="A28" s="44"/>
      <c r="B28" s="49"/>
      <c r="C28" s="66"/>
    </row>
    <row r="29" spans="1:3" x14ac:dyDescent="0.2">
      <c r="A29" s="44" t="s">
        <v>83</v>
      </c>
      <c r="B29" s="12">
        <v>5.0375198714886785E-2</v>
      </c>
      <c r="C29" s="66"/>
    </row>
    <row r="30" spans="1:3" x14ac:dyDescent="0.2">
      <c r="A30" s="44"/>
      <c r="B30" s="49"/>
      <c r="C30" s="66"/>
    </row>
    <row r="31" spans="1:3" x14ac:dyDescent="0.2">
      <c r="A31" s="45" t="s">
        <v>9</v>
      </c>
      <c r="B31" s="49"/>
      <c r="C31" s="66"/>
    </row>
    <row r="32" spans="1:3" x14ac:dyDescent="0.2">
      <c r="A32" s="45"/>
      <c r="B32" s="49"/>
      <c r="C32" s="66"/>
    </row>
    <row r="33" spans="1:3" x14ac:dyDescent="0.2">
      <c r="A33" s="44" t="s">
        <v>79</v>
      </c>
      <c r="B33" s="52">
        <v>0</v>
      </c>
      <c r="C33" s="66"/>
    </row>
    <row r="34" spans="1:3" x14ac:dyDescent="0.2">
      <c r="A34" s="44"/>
      <c r="B34" s="49"/>
      <c r="C34" s="66"/>
    </row>
    <row r="35" spans="1:3" x14ac:dyDescent="0.2">
      <c r="A35" s="44" t="s">
        <v>80</v>
      </c>
      <c r="B35" s="50">
        <v>9.2170000000000005</v>
      </c>
      <c r="C35" s="66"/>
    </row>
    <row r="36" spans="1:3" x14ac:dyDescent="0.2">
      <c r="A36" s="44" t="s">
        <v>10</v>
      </c>
      <c r="B36" s="52">
        <v>9.2170000000000005</v>
      </c>
      <c r="C36" s="66"/>
    </row>
    <row r="37" spans="1:3" x14ac:dyDescent="0.2">
      <c r="A37" s="44" t="s">
        <v>11</v>
      </c>
      <c r="B37" s="52">
        <v>0</v>
      </c>
      <c r="C37" s="66"/>
    </row>
    <row r="38" spans="1:3" x14ac:dyDescent="0.2">
      <c r="A38" s="44" t="s">
        <v>12</v>
      </c>
      <c r="B38" s="52">
        <v>0</v>
      </c>
      <c r="C38" s="66"/>
    </row>
    <row r="39" spans="1:3" x14ac:dyDescent="0.2">
      <c r="A39" s="44" t="s">
        <v>13</v>
      </c>
      <c r="B39" s="52">
        <v>0</v>
      </c>
      <c r="C39" s="66"/>
    </row>
    <row r="40" spans="1:3" ht="31.5" x14ac:dyDescent="0.2">
      <c r="A40" s="44" t="s">
        <v>14</v>
      </c>
      <c r="B40" s="52">
        <v>0</v>
      </c>
      <c r="C40" s="66"/>
    </row>
    <row r="41" spans="1:3" ht="31.5" x14ac:dyDescent="0.2">
      <c r="A41" s="44" t="s">
        <v>15</v>
      </c>
      <c r="B41" s="52">
        <v>0</v>
      </c>
      <c r="C41" s="66"/>
    </row>
    <row r="42" spans="1:3" ht="31.5" x14ac:dyDescent="0.2">
      <c r="A42" s="44" t="s">
        <v>16</v>
      </c>
      <c r="B42" s="52">
        <v>0</v>
      </c>
      <c r="C42" s="66"/>
    </row>
    <row r="43" spans="1:3" ht="31.5" x14ac:dyDescent="0.2">
      <c r="A43" s="44" t="s">
        <v>17</v>
      </c>
      <c r="B43" s="52">
        <v>0</v>
      </c>
      <c r="C43" s="66"/>
    </row>
    <row r="44" spans="1:3" x14ac:dyDescent="0.2">
      <c r="A44" s="44" t="s">
        <v>18</v>
      </c>
      <c r="B44" s="52">
        <v>0</v>
      </c>
      <c r="C44" s="66"/>
    </row>
    <row r="45" spans="1:3" x14ac:dyDescent="0.2">
      <c r="A45" s="44"/>
      <c r="B45" s="49"/>
      <c r="C45" s="66"/>
    </row>
    <row r="46" spans="1:3" x14ac:dyDescent="0.2">
      <c r="A46" s="44" t="s">
        <v>84</v>
      </c>
      <c r="B46" s="12">
        <v>3.5312742087869199E-2</v>
      </c>
      <c r="C46" s="66"/>
    </row>
    <row r="47" spans="1:3" x14ac:dyDescent="0.2">
      <c r="A47" s="44"/>
      <c r="B47" s="49"/>
      <c r="C47" s="66"/>
    </row>
    <row r="48" spans="1:3" x14ac:dyDescent="0.2">
      <c r="A48" s="44" t="s">
        <v>199</v>
      </c>
      <c r="B48" s="49">
        <v>0.06</v>
      </c>
      <c r="C48" s="66"/>
    </row>
    <row r="49" spans="1:3" x14ac:dyDescent="0.2">
      <c r="A49" s="44"/>
      <c r="B49" s="49"/>
      <c r="C49" s="66"/>
    </row>
    <row r="50" spans="1:3" ht="31.5" x14ac:dyDescent="0.2">
      <c r="A50" s="44" t="s">
        <v>85</v>
      </c>
      <c r="B50" s="51">
        <v>2.4687257912130764E-2</v>
      </c>
      <c r="C50" s="66"/>
    </row>
    <row r="51" spans="1:3" x14ac:dyDescent="0.2">
      <c r="A51" s="44"/>
      <c r="B51" s="51"/>
      <c r="C51" s="66"/>
    </row>
    <row r="52" spans="1:3" x14ac:dyDescent="0.2">
      <c r="A52" s="44" t="s">
        <v>86</v>
      </c>
      <c r="B52" s="50">
        <v>0</v>
      </c>
      <c r="C52" s="66"/>
    </row>
    <row r="53" spans="1:3" ht="31.5" x14ac:dyDescent="0.2">
      <c r="A53" s="44" t="s">
        <v>87</v>
      </c>
      <c r="B53" s="53">
        <v>3.5312742087869234E-2</v>
      </c>
      <c r="C53" s="66"/>
    </row>
    <row r="54" spans="1:3" x14ac:dyDescent="0.2">
      <c r="A54" s="44"/>
      <c r="B54" s="49"/>
      <c r="C54" s="66"/>
    </row>
    <row r="55" spans="1:3" x14ac:dyDescent="0.2">
      <c r="A55" s="44" t="s">
        <v>88</v>
      </c>
      <c r="B55" s="50"/>
      <c r="C55" s="66"/>
    </row>
    <row r="56" spans="1:3" x14ac:dyDescent="0.2">
      <c r="A56" s="44"/>
      <c r="B56" s="50"/>
      <c r="C56" s="66"/>
    </row>
    <row r="57" spans="1:3" x14ac:dyDescent="0.2">
      <c r="A57" s="44" t="s">
        <v>89</v>
      </c>
      <c r="B57" s="50">
        <v>21.374780000000001</v>
      </c>
      <c r="C57" s="66"/>
    </row>
    <row r="58" spans="1:3" x14ac:dyDescent="0.2">
      <c r="A58" s="44" t="s">
        <v>90</v>
      </c>
      <c r="B58" s="20">
        <v>8.8565411611905107E-2</v>
      </c>
      <c r="C58" s="66"/>
    </row>
    <row r="59" spans="1:3" x14ac:dyDescent="0.2">
      <c r="A59" s="44"/>
      <c r="B59" s="49"/>
      <c r="C59" s="66"/>
    </row>
    <row r="60" spans="1:3" x14ac:dyDescent="0.2">
      <c r="A60" s="44" t="s">
        <v>19</v>
      </c>
      <c r="B60" s="49"/>
      <c r="C60" s="66"/>
    </row>
    <row r="61" spans="1:3" ht="31.5" x14ac:dyDescent="0.2">
      <c r="A61" s="44" t="s">
        <v>190</v>
      </c>
      <c r="B61" s="49">
        <v>0.04</v>
      </c>
      <c r="C61" s="66"/>
    </row>
    <row r="62" spans="1:3" x14ac:dyDescent="0.2">
      <c r="A62" s="44" t="s">
        <v>91</v>
      </c>
      <c r="B62" s="51">
        <v>9.0375198714886779E-2</v>
      </c>
      <c r="C62" s="66"/>
    </row>
    <row r="63" spans="1:3" x14ac:dyDescent="0.2">
      <c r="A63" s="42"/>
      <c r="B63" s="42"/>
      <c r="C63" s="66"/>
    </row>
    <row r="64" spans="1:3" x14ac:dyDescent="0.2">
      <c r="A64" s="64" t="s">
        <v>206</v>
      </c>
      <c r="B64" s="64"/>
      <c r="C64" s="66"/>
    </row>
    <row r="66" spans="2:2" x14ac:dyDescent="0.2">
      <c r="B66" s="26"/>
    </row>
    <row r="67" spans="2:2" x14ac:dyDescent="0.2">
      <c r="B67" s="46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A1:C67"/>
  <sheetViews>
    <sheetView rightToLeft="1" workbookViewId="0">
      <selection activeCell="A64" sqref="A64:B64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3" width="9" style="47"/>
    <col min="4" max="16384" width="9" style="41"/>
  </cols>
  <sheetData>
    <row r="1" spans="1:3" ht="32.25" thickBot="1" x14ac:dyDescent="0.25">
      <c r="A1" s="1" t="s">
        <v>204</v>
      </c>
      <c r="B1" s="48" t="s">
        <v>0</v>
      </c>
      <c r="C1" s="66" t="s">
        <v>207</v>
      </c>
    </row>
    <row r="2" spans="1:3" x14ac:dyDescent="0.2">
      <c r="A2" s="42"/>
      <c r="B2" s="42"/>
      <c r="C2" s="66"/>
    </row>
    <row r="3" spans="1:3" x14ac:dyDescent="0.2">
      <c r="A3" s="42"/>
      <c r="B3" s="49"/>
      <c r="C3" s="66"/>
    </row>
    <row r="4" spans="1:3" x14ac:dyDescent="0.2">
      <c r="A4" s="42"/>
      <c r="B4" s="49"/>
      <c r="C4" s="66"/>
    </row>
    <row r="5" spans="1:3" x14ac:dyDescent="0.2">
      <c r="A5" s="44" t="s">
        <v>1</v>
      </c>
      <c r="B5" s="50">
        <v>4.3439100000000002</v>
      </c>
      <c r="C5" s="66"/>
    </row>
    <row r="6" spans="1:3" x14ac:dyDescent="0.2">
      <c r="A6" s="44" t="s">
        <v>2</v>
      </c>
      <c r="B6" s="50">
        <v>0.13</v>
      </c>
      <c r="C6" s="66"/>
    </row>
    <row r="7" spans="1:3" x14ac:dyDescent="0.2">
      <c r="A7" s="44" t="s">
        <v>3</v>
      </c>
      <c r="B7" s="50">
        <v>4.2139100000000003</v>
      </c>
      <c r="C7" s="66"/>
    </row>
    <row r="8" spans="1:3" x14ac:dyDescent="0.2">
      <c r="A8" s="44"/>
      <c r="B8" s="49"/>
      <c r="C8" s="66"/>
    </row>
    <row r="9" spans="1:3" ht="31.5" x14ac:dyDescent="0.2">
      <c r="A9" s="44" t="s">
        <v>20</v>
      </c>
      <c r="B9" s="50">
        <v>0</v>
      </c>
      <c r="C9" s="66"/>
    </row>
    <row r="10" spans="1:3" x14ac:dyDescent="0.2">
      <c r="A10" s="44" t="s">
        <v>4</v>
      </c>
      <c r="B10" s="50">
        <v>0</v>
      </c>
      <c r="C10" s="66"/>
    </row>
    <row r="11" spans="1:3" x14ac:dyDescent="0.2">
      <c r="A11" s="44" t="s">
        <v>5</v>
      </c>
      <c r="B11" s="50">
        <v>0</v>
      </c>
      <c r="C11" s="66"/>
    </row>
    <row r="12" spans="1:3" x14ac:dyDescent="0.2">
      <c r="A12" s="44"/>
      <c r="B12" s="49"/>
      <c r="C12" s="66"/>
    </row>
    <row r="13" spans="1:3" x14ac:dyDescent="0.2">
      <c r="A13" s="44" t="s">
        <v>6</v>
      </c>
      <c r="B13" s="50">
        <v>0</v>
      </c>
      <c r="C13" s="66"/>
    </row>
    <row r="14" spans="1:3" x14ac:dyDescent="0.2">
      <c r="A14" s="44" t="s">
        <v>194</v>
      </c>
      <c r="B14" s="50">
        <v>0</v>
      </c>
      <c r="C14" s="66"/>
    </row>
    <row r="15" spans="1:3" x14ac:dyDescent="0.2">
      <c r="A15" s="44" t="s">
        <v>7</v>
      </c>
      <c r="B15" s="50">
        <v>0</v>
      </c>
      <c r="C15" s="66"/>
    </row>
    <row r="16" spans="1:3" x14ac:dyDescent="0.2">
      <c r="A16" s="44"/>
      <c r="B16" s="49"/>
      <c r="C16" s="66"/>
    </row>
    <row r="17" spans="1:3" x14ac:dyDescent="0.2">
      <c r="A17" s="44" t="s">
        <v>8</v>
      </c>
      <c r="B17" s="51">
        <v>1.57613</v>
      </c>
      <c r="C17" s="66"/>
    </row>
    <row r="18" spans="1:3" x14ac:dyDescent="0.2">
      <c r="A18" s="44"/>
      <c r="B18" s="49"/>
      <c r="C18" s="66"/>
    </row>
    <row r="19" spans="1:3" x14ac:dyDescent="0.2">
      <c r="A19" s="44" t="s">
        <v>77</v>
      </c>
      <c r="B19" s="50">
        <v>0</v>
      </c>
      <c r="C19" s="66"/>
    </row>
    <row r="20" spans="1:3" x14ac:dyDescent="0.2">
      <c r="A20" s="44"/>
      <c r="B20" s="49"/>
      <c r="C20" s="66"/>
    </row>
    <row r="21" spans="1:3" x14ac:dyDescent="0.2">
      <c r="A21" s="44" t="s">
        <v>78</v>
      </c>
      <c r="B21" s="50">
        <v>0</v>
      </c>
      <c r="C21" s="66"/>
    </row>
    <row r="22" spans="1:3" x14ac:dyDescent="0.2">
      <c r="A22" s="44"/>
      <c r="B22" s="49"/>
      <c r="C22" s="66"/>
    </row>
    <row r="23" spans="1:3" x14ac:dyDescent="0.2">
      <c r="A23" s="44" t="s">
        <v>81</v>
      </c>
      <c r="B23" s="50">
        <v>5.9200400000000002</v>
      </c>
      <c r="C23" s="66"/>
    </row>
    <row r="24" spans="1:3" x14ac:dyDescent="0.2">
      <c r="A24" s="44"/>
      <c r="B24" s="49"/>
      <c r="C24" s="66"/>
    </row>
    <row r="25" spans="1:3" x14ac:dyDescent="0.2">
      <c r="A25" s="44" t="s">
        <v>82</v>
      </c>
      <c r="B25" s="19">
        <v>14055.340834999999</v>
      </c>
      <c r="C25" s="66"/>
    </row>
    <row r="26" spans="1:3" x14ac:dyDescent="0.2">
      <c r="A26" s="44" t="s">
        <v>187</v>
      </c>
      <c r="B26" s="19">
        <v>14750.491669999999</v>
      </c>
      <c r="C26" s="66"/>
    </row>
    <row r="27" spans="1:3" x14ac:dyDescent="0.2">
      <c r="A27" s="44" t="s">
        <v>197</v>
      </c>
      <c r="B27" s="19">
        <v>13360.19</v>
      </c>
      <c r="C27" s="66"/>
    </row>
    <row r="28" spans="1:3" x14ac:dyDescent="0.2">
      <c r="A28" s="44"/>
      <c r="B28" s="49"/>
      <c r="C28" s="66"/>
    </row>
    <row r="29" spans="1:3" x14ac:dyDescent="0.2">
      <c r="A29" s="44" t="s">
        <v>83</v>
      </c>
      <c r="B29" s="12">
        <v>4.2119505101279181E-2</v>
      </c>
      <c r="C29" s="66"/>
    </row>
    <row r="30" spans="1:3" x14ac:dyDescent="0.2">
      <c r="A30" s="44"/>
      <c r="B30" s="49"/>
      <c r="C30" s="66"/>
    </row>
    <row r="31" spans="1:3" x14ac:dyDescent="0.2">
      <c r="A31" s="45" t="s">
        <v>9</v>
      </c>
      <c r="B31" s="49"/>
      <c r="C31" s="66"/>
    </row>
    <row r="32" spans="1:3" x14ac:dyDescent="0.2">
      <c r="A32" s="45"/>
      <c r="B32" s="49"/>
      <c r="C32" s="66"/>
    </row>
    <row r="33" spans="1:3" x14ac:dyDescent="0.2">
      <c r="A33" s="44" t="s">
        <v>79</v>
      </c>
      <c r="B33" s="52">
        <v>0</v>
      </c>
      <c r="C33" s="66"/>
    </row>
    <row r="34" spans="1:3" x14ac:dyDescent="0.2">
      <c r="A34" s="44"/>
      <c r="B34" s="49"/>
      <c r="C34" s="66"/>
    </row>
    <row r="35" spans="1:3" x14ac:dyDescent="0.2">
      <c r="A35" s="44" t="s">
        <v>80</v>
      </c>
      <c r="B35" s="50">
        <v>4.2802525848469619</v>
      </c>
      <c r="C35" s="66"/>
    </row>
    <row r="36" spans="1:3" x14ac:dyDescent="0.2">
      <c r="A36" s="44" t="s">
        <v>10</v>
      </c>
      <c r="B36" s="52">
        <v>2.0470000000000002</v>
      </c>
      <c r="C36" s="66"/>
    </row>
    <row r="37" spans="1:3" x14ac:dyDescent="0.2">
      <c r="A37" s="44" t="s">
        <v>11</v>
      </c>
      <c r="B37" s="52">
        <v>0</v>
      </c>
      <c r="C37" s="66"/>
    </row>
    <row r="38" spans="1:3" x14ac:dyDescent="0.2">
      <c r="A38" s="44" t="s">
        <v>12</v>
      </c>
      <c r="B38" s="52">
        <v>0</v>
      </c>
      <c r="C38" s="66"/>
    </row>
    <row r="39" spans="1:3" x14ac:dyDescent="0.2">
      <c r="A39" s="44" t="s">
        <v>13</v>
      </c>
      <c r="B39" s="52">
        <v>0</v>
      </c>
      <c r="C39" s="66"/>
    </row>
    <row r="40" spans="1:3" ht="31.5" x14ac:dyDescent="0.2">
      <c r="A40" s="44" t="s">
        <v>14</v>
      </c>
      <c r="B40" s="52">
        <v>0.11652844392149489</v>
      </c>
      <c r="C40" s="66"/>
    </row>
    <row r="41" spans="1:3" ht="31.5" x14ac:dyDescent="0.2">
      <c r="A41" s="44" t="s">
        <v>15</v>
      </c>
      <c r="B41" s="52">
        <v>2.1167241409254669</v>
      </c>
      <c r="C41" s="66"/>
    </row>
    <row r="42" spans="1:3" ht="31.5" x14ac:dyDescent="0.2">
      <c r="A42" s="44" t="s">
        <v>16</v>
      </c>
      <c r="B42" s="52">
        <v>0</v>
      </c>
      <c r="C42" s="66"/>
    </row>
    <row r="43" spans="1:3" ht="31.5" x14ac:dyDescent="0.2">
      <c r="A43" s="44" t="s">
        <v>17</v>
      </c>
      <c r="B43" s="52">
        <v>0</v>
      </c>
      <c r="C43" s="66"/>
    </row>
    <row r="44" spans="1:3" x14ac:dyDescent="0.2">
      <c r="A44" s="44" t="s">
        <v>18</v>
      </c>
      <c r="B44" s="52">
        <v>0</v>
      </c>
      <c r="C44" s="66"/>
    </row>
    <row r="45" spans="1:3" x14ac:dyDescent="0.2">
      <c r="A45" s="44"/>
      <c r="B45" s="49"/>
      <c r="C45" s="66"/>
    </row>
    <row r="46" spans="1:3" x14ac:dyDescent="0.2">
      <c r="A46" s="44" t="s">
        <v>84</v>
      </c>
      <c r="B46" s="12">
        <v>3.2037363127672303E-2</v>
      </c>
      <c r="C46" s="66"/>
    </row>
    <row r="47" spans="1:3" x14ac:dyDescent="0.2">
      <c r="A47" s="44"/>
      <c r="B47" s="49"/>
      <c r="C47" s="66"/>
    </row>
    <row r="48" spans="1:3" x14ac:dyDescent="0.2">
      <c r="A48" s="44" t="s">
        <v>199</v>
      </c>
      <c r="B48" s="49">
        <v>0.1</v>
      </c>
      <c r="C48" s="66"/>
    </row>
    <row r="49" spans="1:3" x14ac:dyDescent="0.2">
      <c r="A49" s="44"/>
      <c r="B49" s="49"/>
      <c r="C49" s="66"/>
    </row>
    <row r="50" spans="1:3" ht="31.5" x14ac:dyDescent="0.2">
      <c r="A50" s="44" t="s">
        <v>85</v>
      </c>
      <c r="B50" s="51">
        <v>6.7962636872327703E-2</v>
      </c>
      <c r="C50" s="66"/>
    </row>
    <row r="51" spans="1:3" x14ac:dyDescent="0.2">
      <c r="A51" s="44"/>
      <c r="B51" s="51"/>
      <c r="C51" s="66"/>
    </row>
    <row r="52" spans="1:3" x14ac:dyDescent="0.2">
      <c r="A52" s="44" t="s">
        <v>86</v>
      </c>
      <c r="B52" s="50">
        <v>0</v>
      </c>
      <c r="C52" s="66"/>
    </row>
    <row r="53" spans="1:3" ht="31.5" x14ac:dyDescent="0.2">
      <c r="A53" s="44" t="s">
        <v>87</v>
      </c>
      <c r="B53" s="53">
        <v>3.2037363127672303E-2</v>
      </c>
      <c r="C53" s="66"/>
    </row>
    <row r="54" spans="1:3" x14ac:dyDescent="0.2">
      <c r="A54" s="44"/>
      <c r="B54" s="49"/>
      <c r="C54" s="66"/>
    </row>
    <row r="55" spans="1:3" x14ac:dyDescent="0.2">
      <c r="A55" s="44" t="s">
        <v>88</v>
      </c>
      <c r="B55" s="50"/>
      <c r="C55" s="66"/>
    </row>
    <row r="56" spans="1:3" x14ac:dyDescent="0.2">
      <c r="A56" s="44"/>
      <c r="B56" s="50"/>
      <c r="C56" s="66"/>
    </row>
    <row r="57" spans="1:3" x14ac:dyDescent="0.2">
      <c r="A57" s="44" t="s">
        <v>89</v>
      </c>
      <c r="B57" s="50">
        <v>10.200292584846963</v>
      </c>
      <c r="C57" s="66"/>
    </row>
    <row r="58" spans="1:3" x14ac:dyDescent="0.2">
      <c r="A58" s="44" t="s">
        <v>90</v>
      </c>
      <c r="B58" s="20">
        <v>7.2572360247904033E-2</v>
      </c>
      <c r="C58" s="66"/>
    </row>
    <row r="59" spans="1:3" x14ac:dyDescent="0.2">
      <c r="A59" s="44"/>
      <c r="B59" s="49"/>
      <c r="C59" s="66"/>
    </row>
    <row r="60" spans="1:3" x14ac:dyDescent="0.2">
      <c r="A60" s="44" t="s">
        <v>19</v>
      </c>
      <c r="B60" s="49"/>
      <c r="C60" s="66"/>
    </row>
    <row r="61" spans="1:3" ht="31.5" x14ac:dyDescent="0.2">
      <c r="A61" s="44" t="s">
        <v>190</v>
      </c>
      <c r="B61" s="49">
        <v>0.05</v>
      </c>
      <c r="C61" s="66"/>
    </row>
    <row r="62" spans="1:3" x14ac:dyDescent="0.2">
      <c r="A62" s="44" t="s">
        <v>91</v>
      </c>
      <c r="B62" s="51">
        <v>9.2119505101279184E-2</v>
      </c>
      <c r="C62" s="66"/>
    </row>
    <row r="63" spans="1:3" x14ac:dyDescent="0.2">
      <c r="A63" s="42"/>
      <c r="B63" s="42"/>
      <c r="C63" s="66"/>
    </row>
    <row r="64" spans="1:3" x14ac:dyDescent="0.2">
      <c r="A64" s="64" t="s">
        <v>206</v>
      </c>
      <c r="B64" s="64"/>
      <c r="C64" s="66"/>
    </row>
    <row r="66" spans="2:2" x14ac:dyDescent="0.2">
      <c r="B66" s="26"/>
    </row>
    <row r="67" spans="2:2" x14ac:dyDescent="0.2">
      <c r="B67" s="46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/>
  <dimension ref="A1:E67"/>
  <sheetViews>
    <sheetView rightToLeft="1" workbookViewId="0">
      <selection activeCell="C1" sqref="C1:C64"/>
    </sheetView>
  </sheetViews>
  <sheetFormatPr defaultColWidth="9" defaultRowHeight="15.75" x14ac:dyDescent="0.2"/>
  <cols>
    <col min="1" max="1" width="81.75" style="41" customWidth="1"/>
    <col min="2" max="2" width="46" style="41" customWidth="1"/>
    <col min="3" max="16384" width="9" style="41"/>
  </cols>
  <sheetData>
    <row r="1" spans="1:5" ht="32.25" thickBot="1" x14ac:dyDescent="0.25">
      <c r="A1" s="1" t="s">
        <v>205</v>
      </c>
      <c r="B1" s="48" t="s">
        <v>0</v>
      </c>
      <c r="C1" s="63" t="s">
        <v>207</v>
      </c>
    </row>
    <row r="2" spans="1:5" x14ac:dyDescent="0.2">
      <c r="A2" s="42"/>
      <c r="B2" s="42"/>
      <c r="C2" s="63"/>
    </row>
    <row r="3" spans="1:5" x14ac:dyDescent="0.2">
      <c r="A3" s="42"/>
      <c r="B3" s="49"/>
      <c r="C3" s="63"/>
    </row>
    <row r="4" spans="1:5" x14ac:dyDescent="0.2">
      <c r="A4" s="42"/>
      <c r="B4" s="49"/>
      <c r="C4" s="63"/>
      <c r="E4" s="43"/>
    </row>
    <row r="5" spans="1:5" x14ac:dyDescent="0.2">
      <c r="A5" s="44" t="s">
        <v>1</v>
      </c>
      <c r="B5" s="50">
        <v>6.0000600000000004</v>
      </c>
      <c r="C5" s="63"/>
    </row>
    <row r="6" spans="1:5" x14ac:dyDescent="0.2">
      <c r="A6" s="44" t="s">
        <v>2</v>
      </c>
      <c r="B6" s="50">
        <v>0</v>
      </c>
      <c r="C6" s="63"/>
    </row>
    <row r="7" spans="1:5" x14ac:dyDescent="0.2">
      <c r="A7" s="44" t="s">
        <v>3</v>
      </c>
      <c r="B7" s="50">
        <v>6.0000600000000004</v>
      </c>
      <c r="C7" s="63"/>
    </row>
    <row r="8" spans="1:5" x14ac:dyDescent="0.2">
      <c r="A8" s="44"/>
      <c r="B8" s="49"/>
      <c r="C8" s="63"/>
    </row>
    <row r="9" spans="1:5" ht="31.5" x14ac:dyDescent="0.2">
      <c r="A9" s="44" t="s">
        <v>20</v>
      </c>
      <c r="B9" s="50">
        <v>0</v>
      </c>
      <c r="C9" s="63"/>
    </row>
    <row r="10" spans="1:5" x14ac:dyDescent="0.2">
      <c r="A10" s="44" t="s">
        <v>4</v>
      </c>
      <c r="B10" s="50">
        <v>0</v>
      </c>
      <c r="C10" s="63"/>
    </row>
    <row r="11" spans="1:5" x14ac:dyDescent="0.2">
      <c r="A11" s="44" t="s">
        <v>5</v>
      </c>
      <c r="B11" s="50">
        <v>0</v>
      </c>
      <c r="C11" s="63"/>
    </row>
    <row r="12" spans="1:5" x14ac:dyDescent="0.2">
      <c r="A12" s="44"/>
      <c r="B12" s="49"/>
      <c r="C12" s="63"/>
    </row>
    <row r="13" spans="1:5" x14ac:dyDescent="0.2">
      <c r="A13" s="44" t="s">
        <v>6</v>
      </c>
      <c r="B13" s="50">
        <v>0</v>
      </c>
      <c r="C13" s="63"/>
    </row>
    <row r="14" spans="1:5" x14ac:dyDescent="0.2">
      <c r="A14" s="44" t="s">
        <v>194</v>
      </c>
      <c r="B14" s="50">
        <v>0</v>
      </c>
      <c r="C14" s="63"/>
    </row>
    <row r="15" spans="1:5" x14ac:dyDescent="0.2">
      <c r="A15" s="44" t="s">
        <v>7</v>
      </c>
      <c r="B15" s="50">
        <v>0</v>
      </c>
      <c r="C15" s="63"/>
    </row>
    <row r="16" spans="1:5" x14ac:dyDescent="0.2">
      <c r="A16" s="44"/>
      <c r="B16" s="49"/>
      <c r="C16" s="63"/>
    </row>
    <row r="17" spans="1:3" x14ac:dyDescent="0.2">
      <c r="A17" s="44" t="s">
        <v>8</v>
      </c>
      <c r="B17" s="51">
        <v>25.307080000000003</v>
      </c>
      <c r="C17" s="63"/>
    </row>
    <row r="18" spans="1:3" x14ac:dyDescent="0.2">
      <c r="A18" s="44"/>
      <c r="B18" s="49"/>
      <c r="C18" s="63"/>
    </row>
    <row r="19" spans="1:3" x14ac:dyDescent="0.2">
      <c r="A19" s="44" t="s">
        <v>77</v>
      </c>
      <c r="B19" s="50">
        <v>0</v>
      </c>
      <c r="C19" s="63"/>
    </row>
    <row r="20" spans="1:3" x14ac:dyDescent="0.2">
      <c r="A20" s="44"/>
      <c r="B20" s="49"/>
      <c r="C20" s="63"/>
    </row>
    <row r="21" spans="1:3" x14ac:dyDescent="0.2">
      <c r="A21" s="44" t="s">
        <v>78</v>
      </c>
      <c r="B21" s="50">
        <v>0</v>
      </c>
      <c r="C21" s="63"/>
    </row>
    <row r="22" spans="1:3" x14ac:dyDescent="0.2">
      <c r="A22" s="44"/>
      <c r="B22" s="49"/>
      <c r="C22" s="63"/>
    </row>
    <row r="23" spans="1:3" x14ac:dyDescent="0.2">
      <c r="A23" s="44" t="s">
        <v>81</v>
      </c>
      <c r="B23" s="50">
        <v>31.307140000000004</v>
      </c>
      <c r="C23" s="63"/>
    </row>
    <row r="24" spans="1:3" x14ac:dyDescent="0.2">
      <c r="A24" s="44"/>
      <c r="B24" s="49"/>
      <c r="C24" s="63"/>
    </row>
    <row r="25" spans="1:3" x14ac:dyDescent="0.2">
      <c r="A25" s="44" t="s">
        <v>82</v>
      </c>
      <c r="B25" s="19">
        <v>27389.450935000001</v>
      </c>
      <c r="C25" s="63"/>
    </row>
    <row r="26" spans="1:3" x14ac:dyDescent="0.2">
      <c r="A26" s="44" t="s">
        <v>187</v>
      </c>
      <c r="B26" s="19">
        <v>30321.391869999999</v>
      </c>
      <c r="C26" s="63"/>
    </row>
    <row r="27" spans="1:3" x14ac:dyDescent="0.2">
      <c r="A27" s="44" t="s">
        <v>197</v>
      </c>
      <c r="B27" s="19">
        <v>24457.51</v>
      </c>
      <c r="C27" s="63"/>
    </row>
    <row r="28" spans="1:3" x14ac:dyDescent="0.2">
      <c r="A28" s="44"/>
      <c r="B28" s="49"/>
      <c r="C28" s="63"/>
    </row>
    <row r="29" spans="1:3" x14ac:dyDescent="0.2">
      <c r="A29" s="44" t="s">
        <v>83</v>
      </c>
      <c r="B29" s="12">
        <v>0.11430364220990545</v>
      </c>
      <c r="C29" s="63"/>
    </row>
    <row r="30" spans="1:3" x14ac:dyDescent="0.2">
      <c r="A30" s="44"/>
      <c r="B30" s="49"/>
      <c r="C30" s="63"/>
    </row>
    <row r="31" spans="1:3" x14ac:dyDescent="0.2">
      <c r="A31" s="45" t="s">
        <v>9</v>
      </c>
      <c r="B31" s="49"/>
      <c r="C31" s="63"/>
    </row>
    <row r="32" spans="1:3" x14ac:dyDescent="0.2">
      <c r="A32" s="45"/>
      <c r="B32" s="49"/>
      <c r="C32" s="63"/>
    </row>
    <row r="33" spans="1:3" x14ac:dyDescent="0.2">
      <c r="A33" s="44" t="s">
        <v>79</v>
      </c>
      <c r="B33" s="52">
        <v>0</v>
      </c>
      <c r="C33" s="63"/>
    </row>
    <row r="34" spans="1:3" x14ac:dyDescent="0.2">
      <c r="A34" s="44"/>
      <c r="B34" s="49"/>
      <c r="C34" s="63"/>
    </row>
    <row r="35" spans="1:3" x14ac:dyDescent="0.2">
      <c r="A35" s="44" t="s">
        <v>80</v>
      </c>
      <c r="B35" s="50">
        <v>11.541482558966816</v>
      </c>
      <c r="C35" s="63"/>
    </row>
    <row r="36" spans="1:3" x14ac:dyDescent="0.2">
      <c r="A36" s="44" t="s">
        <v>10</v>
      </c>
      <c r="B36" s="52">
        <v>0</v>
      </c>
      <c r="C36" s="63"/>
    </row>
    <row r="37" spans="1:3" x14ac:dyDescent="0.2">
      <c r="A37" s="44" t="s">
        <v>11</v>
      </c>
      <c r="B37" s="52">
        <v>0</v>
      </c>
      <c r="C37" s="63"/>
    </row>
    <row r="38" spans="1:3" x14ac:dyDescent="0.2">
      <c r="A38" s="44" t="s">
        <v>12</v>
      </c>
      <c r="B38" s="52">
        <v>0</v>
      </c>
      <c r="C38" s="63"/>
    </row>
    <row r="39" spans="1:3" x14ac:dyDescent="0.2">
      <c r="A39" s="44" t="s">
        <v>13</v>
      </c>
      <c r="B39" s="52">
        <v>0</v>
      </c>
      <c r="C39" s="63"/>
    </row>
    <row r="40" spans="1:3" ht="31.5" x14ac:dyDescent="0.2">
      <c r="A40" s="44" t="s">
        <v>14</v>
      </c>
      <c r="B40" s="52">
        <v>0</v>
      </c>
      <c r="C40" s="63"/>
    </row>
    <row r="41" spans="1:3" ht="31.5" x14ac:dyDescent="0.2">
      <c r="A41" s="44" t="s">
        <v>15</v>
      </c>
      <c r="B41" s="52">
        <v>11.541482558966816</v>
      </c>
      <c r="C41" s="63"/>
    </row>
    <row r="42" spans="1:3" ht="31.5" x14ac:dyDescent="0.2">
      <c r="A42" s="44" t="s">
        <v>16</v>
      </c>
      <c r="B42" s="51">
        <v>0</v>
      </c>
      <c r="C42" s="63"/>
    </row>
    <row r="43" spans="1:3" ht="31.5" x14ac:dyDescent="0.2">
      <c r="A43" s="44" t="s">
        <v>17</v>
      </c>
      <c r="B43" s="52">
        <v>0</v>
      </c>
      <c r="C43" s="63"/>
    </row>
    <row r="44" spans="1:3" x14ac:dyDescent="0.2">
      <c r="A44" s="44" t="s">
        <v>18</v>
      </c>
      <c r="B44" s="52">
        <v>0</v>
      </c>
      <c r="C44" s="63"/>
    </row>
    <row r="45" spans="1:3" x14ac:dyDescent="0.2">
      <c r="A45" s="44"/>
      <c r="B45" s="49"/>
      <c r="C45" s="63"/>
    </row>
    <row r="46" spans="1:3" x14ac:dyDescent="0.2">
      <c r="A46" s="44" t="s">
        <v>84</v>
      </c>
      <c r="B46" s="12">
        <v>4.7189932903908931E-2</v>
      </c>
      <c r="C46" s="63"/>
    </row>
    <row r="47" spans="1:3" x14ac:dyDescent="0.2">
      <c r="A47" s="44"/>
      <c r="B47" s="49"/>
      <c r="C47" s="63"/>
    </row>
    <row r="48" spans="1:3" x14ac:dyDescent="0.2">
      <c r="A48" s="44" t="s">
        <v>199</v>
      </c>
      <c r="B48" s="49">
        <v>0.04</v>
      </c>
      <c r="C48" s="63"/>
    </row>
    <row r="49" spans="1:3" x14ac:dyDescent="0.2">
      <c r="A49" s="44"/>
      <c r="B49" s="49"/>
      <c r="C49" s="63"/>
    </row>
    <row r="50" spans="1:3" ht="31.5" x14ac:dyDescent="0.2">
      <c r="A50" s="44" t="s">
        <v>85</v>
      </c>
      <c r="B50" s="51">
        <v>-7.1899329039089299E-3</v>
      </c>
      <c r="C50" s="63"/>
    </row>
    <row r="51" spans="1:3" x14ac:dyDescent="0.2">
      <c r="A51" s="44"/>
      <c r="B51" s="51"/>
      <c r="C51" s="63"/>
    </row>
    <row r="52" spans="1:3" x14ac:dyDescent="0.2">
      <c r="A52" s="44" t="s">
        <v>86</v>
      </c>
      <c r="B52" s="50">
        <v>0.04</v>
      </c>
      <c r="C52" s="63"/>
    </row>
    <row r="53" spans="1:3" ht="31.5" x14ac:dyDescent="0.2">
      <c r="A53" s="44" t="s">
        <v>87</v>
      </c>
      <c r="B53" s="53">
        <v>4.7353481850633268E-2</v>
      </c>
      <c r="C53" s="63"/>
    </row>
    <row r="54" spans="1:3" x14ac:dyDescent="0.2">
      <c r="A54" s="44"/>
      <c r="B54" s="49"/>
      <c r="C54" s="63"/>
    </row>
    <row r="55" spans="1:3" x14ac:dyDescent="0.2">
      <c r="A55" s="44" t="s">
        <v>88</v>
      </c>
      <c r="B55" s="50"/>
      <c r="C55" s="63"/>
    </row>
    <row r="56" spans="1:3" x14ac:dyDescent="0.2">
      <c r="A56" s="44"/>
      <c r="B56" s="50"/>
      <c r="C56" s="63"/>
    </row>
    <row r="57" spans="1:3" x14ac:dyDescent="0.2">
      <c r="A57" s="44" t="s">
        <v>89</v>
      </c>
      <c r="B57" s="50">
        <v>42.848622558966824</v>
      </c>
      <c r="C57" s="63"/>
    </row>
    <row r="58" spans="1:3" x14ac:dyDescent="0.2">
      <c r="A58" s="44" t="s">
        <v>90</v>
      </c>
      <c r="B58" s="20">
        <v>0.15644206472285321</v>
      </c>
      <c r="C58" s="63"/>
    </row>
    <row r="59" spans="1:3" x14ac:dyDescent="0.2">
      <c r="A59" s="44"/>
      <c r="B59" s="49"/>
      <c r="C59" s="63"/>
    </row>
    <row r="60" spans="1:3" x14ac:dyDescent="0.2">
      <c r="A60" s="44" t="s">
        <v>19</v>
      </c>
      <c r="B60" s="49"/>
      <c r="C60" s="63"/>
    </row>
    <row r="61" spans="1:3" ht="31.5" x14ac:dyDescent="0.2">
      <c r="A61" s="44" t="s">
        <v>190</v>
      </c>
      <c r="B61" s="49">
        <v>0.04</v>
      </c>
      <c r="C61" s="63"/>
    </row>
    <row r="62" spans="1:3" x14ac:dyDescent="0.2">
      <c r="A62" s="44" t="s">
        <v>91</v>
      </c>
      <c r="B62" s="51">
        <v>0.15430364220990544</v>
      </c>
      <c r="C62" s="63"/>
    </row>
    <row r="63" spans="1:3" x14ac:dyDescent="0.2">
      <c r="A63" s="42"/>
      <c r="B63" s="42"/>
      <c r="C63" s="63"/>
    </row>
    <row r="64" spans="1:3" x14ac:dyDescent="0.2">
      <c r="A64" s="64" t="s">
        <v>206</v>
      </c>
      <c r="B64" s="64"/>
      <c r="C64" s="63"/>
    </row>
    <row r="65" spans="2:3" x14ac:dyDescent="0.2">
      <c r="C65" s="47"/>
    </row>
    <row r="66" spans="2:3" x14ac:dyDescent="0.2">
      <c r="B66" s="26"/>
      <c r="C66" s="47"/>
    </row>
    <row r="67" spans="2:3" x14ac:dyDescent="0.2">
      <c r="B67" s="46"/>
      <c r="C67" s="47"/>
    </row>
  </sheetData>
  <mergeCells count="2">
    <mergeCell ref="C1:C64"/>
    <mergeCell ref="A64:B6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1:C89"/>
  <sheetViews>
    <sheetView rightToLeft="1" topLeftCell="A6" workbookViewId="0">
      <selection activeCell="C6" sqref="C6:C89"/>
    </sheetView>
  </sheetViews>
  <sheetFormatPr defaultColWidth="9" defaultRowHeight="15.75" x14ac:dyDescent="0.25"/>
  <cols>
    <col min="1" max="1" width="30.375" style="2" customWidth="1"/>
    <col min="2" max="2" width="52" style="2" customWidth="1"/>
    <col min="3" max="16384" width="9" style="2"/>
  </cols>
  <sheetData>
    <row r="1" spans="1:3" x14ac:dyDescent="0.25">
      <c r="A1" s="2" t="s">
        <v>103</v>
      </c>
    </row>
    <row r="2" spans="1:3" x14ac:dyDescent="0.25">
      <c r="A2" s="2" t="s">
        <v>93</v>
      </c>
      <c r="B2" s="2" t="s">
        <v>104</v>
      </c>
    </row>
    <row r="3" spans="1:3" x14ac:dyDescent="0.25">
      <c r="A3" s="2" t="s">
        <v>195</v>
      </c>
      <c r="B3" s="2" t="s">
        <v>95</v>
      </c>
    </row>
    <row r="4" spans="1:3" x14ac:dyDescent="0.25">
      <c r="A4" s="2" t="s">
        <v>96</v>
      </c>
      <c r="B4" s="34">
        <v>46022</v>
      </c>
    </row>
    <row r="5" spans="1:3" x14ac:dyDescent="0.25">
      <c r="A5" s="2" t="s">
        <v>99</v>
      </c>
    </row>
    <row r="6" spans="1:3" ht="16.5" thickBot="1" x14ac:dyDescent="0.3">
      <c r="A6" s="67"/>
      <c r="B6" s="67"/>
      <c r="C6" s="68" t="s">
        <v>207</v>
      </c>
    </row>
    <row r="7" spans="1:3" ht="71.25" customHeight="1" thickBot="1" x14ac:dyDescent="0.3">
      <c r="A7" s="1" t="s">
        <v>189</v>
      </c>
      <c r="B7" s="35" t="s">
        <v>0</v>
      </c>
      <c r="C7" s="68"/>
    </row>
    <row r="8" spans="1:3" ht="48" thickBot="1" x14ac:dyDescent="0.3">
      <c r="A8" s="3" t="s">
        <v>21</v>
      </c>
      <c r="B8" s="4"/>
      <c r="C8" s="68"/>
    </row>
    <row r="9" spans="1:3" ht="16.5" thickBot="1" x14ac:dyDescent="0.3">
      <c r="A9" s="3" t="s">
        <v>22</v>
      </c>
      <c r="B9" s="4"/>
      <c r="C9" s="68"/>
    </row>
    <row r="10" spans="1:3" ht="16.5" thickBot="1" x14ac:dyDescent="0.3">
      <c r="A10" s="4" t="s">
        <v>138</v>
      </c>
      <c r="B10" s="36">
        <v>38.962000000000003</v>
      </c>
      <c r="C10" s="68"/>
    </row>
    <row r="11" spans="1:3" ht="16.5" thickBot="1" x14ac:dyDescent="0.3">
      <c r="A11" s="4" t="s">
        <v>101</v>
      </c>
      <c r="B11" s="36">
        <v>93.99</v>
      </c>
      <c r="C11" s="68"/>
    </row>
    <row r="12" spans="1:3" ht="16.5" thickBot="1" x14ac:dyDescent="0.3">
      <c r="A12" s="3" t="s">
        <v>76</v>
      </c>
      <c r="B12" s="36"/>
      <c r="C12" s="68"/>
    </row>
    <row r="13" spans="1:3" ht="16.5" thickBot="1" x14ac:dyDescent="0.3">
      <c r="A13" s="4" t="s">
        <v>136</v>
      </c>
      <c r="B13" s="36">
        <v>313.26112999999998</v>
      </c>
      <c r="C13" s="68"/>
    </row>
    <row r="14" spans="1:3" ht="16.5" thickBot="1" x14ac:dyDescent="0.3">
      <c r="A14" s="4" t="s">
        <v>139</v>
      </c>
      <c r="B14" s="36">
        <v>101.25</v>
      </c>
      <c r="C14" s="68"/>
    </row>
    <row r="15" spans="1:3" ht="16.5" thickBot="1" x14ac:dyDescent="0.3">
      <c r="A15" s="4" t="s">
        <v>140</v>
      </c>
      <c r="B15" s="36">
        <v>26.16</v>
      </c>
      <c r="C15" s="68"/>
    </row>
    <row r="16" spans="1:3" ht="16.5" thickBot="1" x14ac:dyDescent="0.3">
      <c r="A16" s="4" t="s">
        <v>141</v>
      </c>
      <c r="B16" s="36">
        <v>17.520000000000003</v>
      </c>
      <c r="C16" s="68"/>
    </row>
    <row r="17" spans="1:3" ht="15" customHeight="1" thickBot="1" x14ac:dyDescent="0.3">
      <c r="A17" s="4" t="s">
        <v>143</v>
      </c>
      <c r="B17" s="13">
        <v>36.150000000000006</v>
      </c>
      <c r="C17" s="68"/>
    </row>
    <row r="18" spans="1:3" ht="14.25" customHeight="1" thickBot="1" x14ac:dyDescent="0.3">
      <c r="A18" s="4" t="s">
        <v>101</v>
      </c>
      <c r="B18" s="4">
        <v>17.090000000000018</v>
      </c>
      <c r="C18" s="68"/>
    </row>
    <row r="19" spans="1:3" ht="14.25" customHeight="1" thickBot="1" x14ac:dyDescent="0.3">
      <c r="A19" s="4" t="s">
        <v>138</v>
      </c>
      <c r="B19" s="4">
        <v>17.71</v>
      </c>
      <c r="C19" s="68"/>
    </row>
    <row r="20" spans="1:3" ht="14.25" customHeight="1" thickBot="1" x14ac:dyDescent="0.3">
      <c r="A20" s="4" t="s">
        <v>142</v>
      </c>
      <c r="B20" s="4">
        <v>40.71</v>
      </c>
      <c r="C20" s="68"/>
    </row>
    <row r="21" spans="1:3" ht="15" customHeight="1" thickBot="1" x14ac:dyDescent="0.3">
      <c r="A21" s="4"/>
      <c r="B21" s="4"/>
      <c r="C21" s="68"/>
    </row>
    <row r="22" spans="1:3" ht="16.5" thickBot="1" x14ac:dyDescent="0.3">
      <c r="A22" s="3" t="s">
        <v>24</v>
      </c>
      <c r="B22" s="36">
        <v>702.80313000000001</v>
      </c>
      <c r="C22" s="68"/>
    </row>
    <row r="23" spans="1:3" ht="16.5" thickBot="1" x14ac:dyDescent="0.3">
      <c r="A23" s="37"/>
      <c r="B23" s="4"/>
      <c r="C23" s="68"/>
    </row>
    <row r="24" spans="1:3" ht="16.5" thickBot="1" x14ac:dyDescent="0.3">
      <c r="A24" s="3" t="s">
        <v>25</v>
      </c>
      <c r="B24" s="4"/>
      <c r="C24" s="68"/>
    </row>
    <row r="25" spans="1:3" ht="16.5" thickBot="1" x14ac:dyDescent="0.3">
      <c r="A25" s="3" t="s">
        <v>22</v>
      </c>
      <c r="B25" s="4"/>
      <c r="C25" s="68"/>
    </row>
    <row r="26" spans="1:3" ht="16.5" thickBot="1" x14ac:dyDescent="0.3">
      <c r="A26" s="5" t="s">
        <v>42</v>
      </c>
      <c r="B26" s="4"/>
      <c r="C26" s="68"/>
    </row>
    <row r="27" spans="1:3" ht="16.5" thickBot="1" x14ac:dyDescent="0.3">
      <c r="A27" s="5" t="s">
        <v>43</v>
      </c>
      <c r="B27" s="38"/>
      <c r="C27" s="68"/>
    </row>
    <row r="28" spans="1:3" x14ac:dyDescent="0.25">
      <c r="A28" s="6" t="s">
        <v>40</v>
      </c>
      <c r="B28" s="38"/>
      <c r="C28" s="68"/>
    </row>
    <row r="29" spans="1:3" x14ac:dyDescent="0.25">
      <c r="A29" s="6" t="s">
        <v>45</v>
      </c>
      <c r="B29" s="39"/>
      <c r="C29" s="68"/>
    </row>
    <row r="30" spans="1:3" ht="14.25" customHeight="1" x14ac:dyDescent="0.25">
      <c r="A30" s="6"/>
      <c r="B30" s="39"/>
      <c r="C30" s="68"/>
    </row>
    <row r="31" spans="1:3" ht="15" customHeight="1" thickBot="1" x14ac:dyDescent="0.3">
      <c r="A31" s="7"/>
      <c r="B31" s="40"/>
      <c r="C31" s="68"/>
    </row>
    <row r="32" spans="1:3" ht="16.5" thickBot="1" x14ac:dyDescent="0.3">
      <c r="A32" s="3" t="s">
        <v>23</v>
      </c>
      <c r="B32" s="4"/>
      <c r="C32" s="68"/>
    </row>
    <row r="33" spans="1:3" ht="16.5" thickBot="1" x14ac:dyDescent="0.3">
      <c r="A33" s="5" t="s">
        <v>97</v>
      </c>
      <c r="B33" s="36">
        <v>3.01</v>
      </c>
      <c r="C33" s="68"/>
    </row>
    <row r="34" spans="1:3" ht="16.5" thickBot="1" x14ac:dyDescent="0.3">
      <c r="A34" s="5" t="s">
        <v>42</v>
      </c>
      <c r="B34" s="4"/>
      <c r="C34" s="68"/>
    </row>
    <row r="35" spans="1:3" ht="15.75" customHeight="1" thickBot="1" x14ac:dyDescent="0.3">
      <c r="A35" s="5" t="s">
        <v>43</v>
      </c>
      <c r="B35" s="4"/>
      <c r="C35" s="68"/>
    </row>
    <row r="36" spans="1:3" ht="16.5" thickBot="1" x14ac:dyDescent="0.3">
      <c r="A36" s="5" t="s">
        <v>40</v>
      </c>
      <c r="B36" s="4"/>
      <c r="C36" s="68"/>
    </row>
    <row r="37" spans="1:3" ht="16.5" thickBot="1" x14ac:dyDescent="0.3">
      <c r="A37" s="5" t="s">
        <v>45</v>
      </c>
      <c r="B37" s="4"/>
      <c r="C37" s="68"/>
    </row>
    <row r="38" spans="1:3" ht="14.25" customHeight="1" x14ac:dyDescent="0.25">
      <c r="A38" s="6"/>
      <c r="B38" s="39"/>
      <c r="C38" s="68"/>
    </row>
    <row r="39" spans="1:3" ht="15" customHeight="1" thickBot="1" x14ac:dyDescent="0.3">
      <c r="A39" s="7"/>
      <c r="B39" s="40"/>
      <c r="C39" s="68"/>
    </row>
    <row r="40" spans="1:3" ht="16.5" thickBot="1" x14ac:dyDescent="0.3">
      <c r="A40" s="3" t="s">
        <v>26</v>
      </c>
      <c r="B40" s="36">
        <v>3.01</v>
      </c>
      <c r="C40" s="68"/>
    </row>
    <row r="41" spans="1:3" ht="16.5" thickBot="1" x14ac:dyDescent="0.3">
      <c r="A41" s="5"/>
      <c r="B41" s="4"/>
      <c r="C41" s="68"/>
    </row>
    <row r="42" spans="1:3" ht="42.75" customHeight="1" thickBot="1" x14ac:dyDescent="0.3">
      <c r="A42" s="3" t="s">
        <v>27</v>
      </c>
      <c r="B42" s="4"/>
      <c r="C42" s="68"/>
    </row>
    <row r="43" spans="1:3" ht="16.5" thickBot="1" x14ac:dyDescent="0.3">
      <c r="A43" s="5" t="s">
        <v>46</v>
      </c>
      <c r="B43" s="4">
        <v>0</v>
      </c>
      <c r="C43" s="68"/>
    </row>
    <row r="44" spans="1:3" ht="16.5" thickBot="1" x14ac:dyDescent="0.3">
      <c r="A44" s="5" t="s">
        <v>47</v>
      </c>
      <c r="B44" s="4">
        <v>0</v>
      </c>
      <c r="C44" s="68"/>
    </row>
    <row r="45" spans="1:3" ht="16.5" thickBot="1" x14ac:dyDescent="0.3">
      <c r="A45" s="5" t="s">
        <v>40</v>
      </c>
      <c r="B45" s="4"/>
      <c r="C45" s="68"/>
    </row>
    <row r="46" spans="1:3" ht="19.5" customHeight="1" thickBot="1" x14ac:dyDescent="0.3">
      <c r="A46" s="5" t="s">
        <v>45</v>
      </c>
      <c r="B46" s="5"/>
      <c r="C46" s="68"/>
    </row>
    <row r="47" spans="1:3" ht="19.5" customHeight="1" thickBot="1" x14ac:dyDescent="0.3">
      <c r="A47" s="5" t="s">
        <v>102</v>
      </c>
      <c r="B47" s="5"/>
      <c r="C47" s="68"/>
    </row>
    <row r="48" spans="1:3" ht="19.5" customHeight="1" thickBot="1" x14ac:dyDescent="0.3">
      <c r="A48" s="5" t="s">
        <v>49</v>
      </c>
      <c r="B48" s="5"/>
      <c r="C48" s="68"/>
    </row>
    <row r="49" spans="1:3" ht="19.5" customHeight="1" thickBot="1" x14ac:dyDescent="0.3">
      <c r="A49" s="5" t="s">
        <v>49</v>
      </c>
      <c r="B49" s="5"/>
      <c r="C49" s="68"/>
    </row>
    <row r="50" spans="1:3" ht="14.25" customHeight="1" x14ac:dyDescent="0.25">
      <c r="A50" s="6"/>
      <c r="B50" s="39"/>
      <c r="C50" s="68"/>
    </row>
    <row r="51" spans="1:3" ht="15" customHeight="1" thickBot="1" x14ac:dyDescent="0.3">
      <c r="A51" s="7"/>
      <c r="B51" s="40"/>
      <c r="C51" s="68"/>
    </row>
    <row r="52" spans="1:3" ht="48" thickBot="1" x14ac:dyDescent="0.3">
      <c r="A52" s="3" t="s">
        <v>28</v>
      </c>
      <c r="B52" s="4">
        <v>0</v>
      </c>
      <c r="C52" s="68"/>
    </row>
    <row r="53" spans="1:3" ht="16.5" thickBot="1" x14ac:dyDescent="0.3">
      <c r="A53" s="3"/>
      <c r="B53" s="4"/>
      <c r="C53" s="68"/>
    </row>
    <row r="54" spans="1:3" ht="32.25" thickBot="1" x14ac:dyDescent="0.3">
      <c r="A54" s="3" t="s">
        <v>29</v>
      </c>
      <c r="B54" s="4">
        <v>0</v>
      </c>
      <c r="C54" s="68"/>
    </row>
    <row r="55" spans="1:3" ht="16.5" thickBot="1" x14ac:dyDescent="0.3">
      <c r="A55" s="5" t="s">
        <v>46</v>
      </c>
      <c r="B55" s="4">
        <v>0</v>
      </c>
      <c r="C55" s="68"/>
    </row>
    <row r="56" spans="1:3" x14ac:dyDescent="0.25">
      <c r="A56" s="6" t="s">
        <v>47</v>
      </c>
      <c r="B56" s="55">
        <v>0</v>
      </c>
      <c r="C56" s="68"/>
    </row>
    <row r="57" spans="1:3" ht="15.75" customHeight="1" thickBot="1" x14ac:dyDescent="0.3">
      <c r="A57" s="5" t="s">
        <v>48</v>
      </c>
      <c r="B57" s="56"/>
      <c r="C57" s="68"/>
    </row>
    <row r="58" spans="1:3" x14ac:dyDescent="0.25">
      <c r="A58" s="6" t="s">
        <v>40</v>
      </c>
      <c r="B58" s="55"/>
      <c r="C58" s="68"/>
    </row>
    <row r="59" spans="1:3" x14ac:dyDescent="0.25">
      <c r="A59" s="6" t="s">
        <v>49</v>
      </c>
      <c r="B59" s="57"/>
      <c r="C59" s="68"/>
    </row>
    <row r="60" spans="1:3" ht="14.25" customHeight="1" x14ac:dyDescent="0.25">
      <c r="A60" s="6"/>
      <c r="B60" s="57"/>
      <c r="C60" s="68"/>
    </row>
    <row r="61" spans="1:3" ht="15" customHeight="1" thickBot="1" x14ac:dyDescent="0.3">
      <c r="A61" s="7"/>
      <c r="B61" s="56"/>
      <c r="C61" s="68"/>
    </row>
    <row r="62" spans="1:3" ht="32.25" thickBot="1" x14ac:dyDescent="0.3">
      <c r="A62" s="3" t="s">
        <v>30</v>
      </c>
      <c r="B62" s="4">
        <v>0</v>
      </c>
      <c r="C62" s="68"/>
    </row>
    <row r="63" spans="1:3" ht="16.5" thickBot="1" x14ac:dyDescent="0.3">
      <c r="A63" s="5"/>
      <c r="B63" s="4"/>
      <c r="C63" s="68"/>
    </row>
    <row r="64" spans="1:3" ht="32.25" thickBot="1" x14ac:dyDescent="0.3">
      <c r="A64" s="3" t="s">
        <v>31</v>
      </c>
      <c r="B64" s="4"/>
      <c r="C64" s="68"/>
    </row>
    <row r="65" spans="1:3" ht="16.5" thickBot="1" x14ac:dyDescent="0.3">
      <c r="A65" s="5" t="s">
        <v>50</v>
      </c>
      <c r="B65" s="4"/>
      <c r="C65" s="68"/>
    </row>
    <row r="66" spans="1:3" ht="16.5" thickBot="1" x14ac:dyDescent="0.3">
      <c r="A66" s="5" t="s">
        <v>51</v>
      </c>
      <c r="B66" s="4"/>
      <c r="C66" s="68"/>
    </row>
    <row r="67" spans="1:3" ht="16.5" thickBot="1" x14ac:dyDescent="0.3">
      <c r="A67" s="5" t="s">
        <v>40</v>
      </c>
      <c r="B67" s="13">
        <v>633.47665000000018</v>
      </c>
      <c r="C67" s="68"/>
    </row>
    <row r="68" spans="1:3" ht="16.5" thickBot="1" x14ac:dyDescent="0.3">
      <c r="A68" s="3" t="s">
        <v>32</v>
      </c>
      <c r="B68" s="13">
        <v>633.47665000000018</v>
      </c>
      <c r="C68" s="68"/>
    </row>
    <row r="69" spans="1:3" ht="16.5" thickBot="1" x14ac:dyDescent="0.3">
      <c r="A69" s="3"/>
      <c r="B69" s="4"/>
      <c r="C69" s="68"/>
    </row>
    <row r="70" spans="1:3" ht="16.5" thickBot="1" x14ac:dyDescent="0.3">
      <c r="A70" s="3" t="s">
        <v>33</v>
      </c>
      <c r="B70" s="4"/>
      <c r="C70" s="68"/>
    </row>
    <row r="71" spans="1:3" ht="16.5" thickBot="1" x14ac:dyDescent="0.3">
      <c r="A71" s="5" t="s">
        <v>52</v>
      </c>
      <c r="B71" s="4">
        <v>0</v>
      </c>
      <c r="C71" s="68"/>
    </row>
    <row r="72" spans="1:3" ht="16.5" thickBot="1" x14ac:dyDescent="0.3">
      <c r="A72" s="5" t="s">
        <v>53</v>
      </c>
      <c r="B72" s="4">
        <v>0</v>
      </c>
      <c r="C72" s="68"/>
    </row>
    <row r="73" spans="1:3" ht="16.5" thickBot="1" x14ac:dyDescent="0.3">
      <c r="A73" s="5" t="s">
        <v>40</v>
      </c>
      <c r="B73" s="4"/>
      <c r="C73" s="68"/>
    </row>
    <row r="74" spans="1:3" ht="16.5" thickBot="1" x14ac:dyDescent="0.3">
      <c r="A74" s="3" t="s">
        <v>34</v>
      </c>
      <c r="B74" s="4">
        <v>0</v>
      </c>
      <c r="C74" s="68"/>
    </row>
    <row r="75" spans="1:3" ht="16.5" thickBot="1" x14ac:dyDescent="0.3">
      <c r="A75" s="3"/>
      <c r="B75" s="4"/>
      <c r="C75" s="68"/>
    </row>
    <row r="76" spans="1:3" ht="32.25" thickBot="1" x14ac:dyDescent="0.3">
      <c r="A76" s="3" t="s">
        <v>35</v>
      </c>
      <c r="B76" s="4">
        <v>0</v>
      </c>
      <c r="C76" s="68"/>
    </row>
    <row r="77" spans="1:3" ht="16.5" thickBot="1" x14ac:dyDescent="0.3">
      <c r="A77" s="5" t="s">
        <v>46</v>
      </c>
      <c r="B77" s="4">
        <v>0</v>
      </c>
      <c r="C77" s="68"/>
    </row>
    <row r="78" spans="1:3" ht="16.5" thickBot="1" x14ac:dyDescent="0.3">
      <c r="A78" s="5" t="s">
        <v>47</v>
      </c>
      <c r="B78" s="4">
        <v>0</v>
      </c>
      <c r="C78" s="68"/>
    </row>
    <row r="79" spans="1:3" ht="16.5" thickBot="1" x14ac:dyDescent="0.3">
      <c r="A79" s="5" t="s">
        <v>40</v>
      </c>
      <c r="B79" s="4">
        <v>0</v>
      </c>
      <c r="C79" s="68"/>
    </row>
    <row r="80" spans="1:3" ht="32.25" thickBot="1" x14ac:dyDescent="0.3">
      <c r="A80" s="3" t="s">
        <v>36</v>
      </c>
      <c r="B80" s="4">
        <v>0</v>
      </c>
      <c r="C80" s="68"/>
    </row>
    <row r="81" spans="1:3" ht="16.5" thickBot="1" x14ac:dyDescent="0.3">
      <c r="A81" s="5"/>
      <c r="B81" s="4"/>
      <c r="C81" s="68"/>
    </row>
    <row r="82" spans="1:3" ht="16.5" thickBot="1" x14ac:dyDescent="0.3">
      <c r="A82" s="3" t="s">
        <v>37</v>
      </c>
      <c r="B82" s="4">
        <v>0</v>
      </c>
      <c r="C82" s="68"/>
    </row>
    <row r="83" spans="1:3" ht="16.5" thickBot="1" x14ac:dyDescent="0.3">
      <c r="A83" s="5" t="s">
        <v>46</v>
      </c>
      <c r="B83" s="4">
        <v>0</v>
      </c>
      <c r="C83" s="68"/>
    </row>
    <row r="84" spans="1:3" ht="16.5" thickBot="1" x14ac:dyDescent="0.3">
      <c r="A84" s="5" t="s">
        <v>47</v>
      </c>
      <c r="B84" s="4">
        <v>0</v>
      </c>
      <c r="C84" s="68"/>
    </row>
    <row r="85" spans="1:3" ht="16.5" thickBot="1" x14ac:dyDescent="0.3">
      <c r="A85" s="5" t="s">
        <v>40</v>
      </c>
      <c r="B85" s="4">
        <v>0</v>
      </c>
      <c r="C85" s="68"/>
    </row>
    <row r="86" spans="1:3" ht="16.5" thickBot="1" x14ac:dyDescent="0.3">
      <c r="A86" s="3" t="s">
        <v>38</v>
      </c>
      <c r="B86" s="4">
        <v>0</v>
      </c>
      <c r="C86" s="68"/>
    </row>
    <row r="87" spans="1:3" ht="16.5" thickBot="1" x14ac:dyDescent="0.3">
      <c r="A87" s="5"/>
      <c r="B87" s="4"/>
      <c r="C87" s="68"/>
    </row>
    <row r="88" spans="1:3" ht="32.25" thickBot="1" x14ac:dyDescent="0.3">
      <c r="A88" s="3" t="s">
        <v>75</v>
      </c>
      <c r="B88" s="13">
        <v>1339.2897800000001</v>
      </c>
      <c r="C88" s="68"/>
    </row>
    <row r="89" spans="1:3" x14ac:dyDescent="0.25">
      <c r="A89" s="69" t="s">
        <v>206</v>
      </c>
      <c r="B89" s="69"/>
      <c r="C89" s="68"/>
    </row>
  </sheetData>
  <mergeCells count="5">
    <mergeCell ref="B56:B57"/>
    <mergeCell ref="B58:B61"/>
    <mergeCell ref="A6:B6"/>
    <mergeCell ref="C6:C89"/>
    <mergeCell ref="A89:B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2:H97"/>
  <sheetViews>
    <sheetView rightToLeft="1" topLeftCell="A26" zoomScaleNormal="100" workbookViewId="0">
      <selection activeCell="B9" sqref="B9"/>
    </sheetView>
  </sheetViews>
  <sheetFormatPr defaultColWidth="9" defaultRowHeight="15.75" x14ac:dyDescent="0.2"/>
  <cols>
    <col min="1" max="1" width="37.625" style="9" customWidth="1"/>
    <col min="2" max="2" width="38.375" style="9" bestFit="1" customWidth="1"/>
    <col min="3" max="3" width="19.625" style="9" bestFit="1" customWidth="1"/>
    <col min="4" max="5" width="9" style="9"/>
    <col min="6" max="6" width="9.625" style="9" customWidth="1"/>
    <col min="7" max="7" width="10.125" style="9" bestFit="1" customWidth="1"/>
    <col min="8" max="16384" width="9" style="9"/>
  </cols>
  <sheetData>
    <row r="2" spans="1:8" x14ac:dyDescent="0.25">
      <c r="A2" s="2" t="e">
        <f>'רעות כללי נספח 1'!#REF!</f>
        <v>#REF!</v>
      </c>
      <c r="B2" s="2" t="e">
        <f>'רעות כללי נספח 1'!#REF!</f>
        <v>#REF!</v>
      </c>
    </row>
    <row r="3" spans="1:8" x14ac:dyDescent="0.25">
      <c r="A3" s="2" t="e">
        <f>'רעות כללי נספח 1'!#REF!</f>
        <v>#REF!</v>
      </c>
      <c r="B3" s="2" t="e">
        <f>'רעות כללי נספח 1'!#REF!</f>
        <v>#REF!</v>
      </c>
    </row>
    <row r="4" spans="1:8" x14ac:dyDescent="0.25">
      <c r="A4" s="2" t="e">
        <f>SUBSTITUTE('רעות כללי נספח 1'!#REF!,"1","3")</f>
        <v>#REF!</v>
      </c>
      <c r="B4" s="2" t="e">
        <f>'רעות כללי נספח 1'!#REF!</f>
        <v>#REF!</v>
      </c>
    </row>
    <row r="5" spans="1:8" x14ac:dyDescent="0.25">
      <c r="A5" s="2" t="e">
        <f>'רעות כללי נספח 1'!#REF!</f>
        <v>#REF!</v>
      </c>
      <c r="B5" s="2" t="e">
        <f>'רעות כללי נספח 1'!#REF!</f>
        <v>#REF!</v>
      </c>
    </row>
    <row r="6" spans="1:8" ht="16.5" thickBot="1" x14ac:dyDescent="0.3">
      <c r="A6" s="2" t="e">
        <f>'רעות כללי נספח 1'!#REF!</f>
        <v>#REF!</v>
      </c>
      <c r="B6" s="2" t="e">
        <f>'רעות כללי נספח 1'!#REF!</f>
        <v>#REF!</v>
      </c>
    </row>
    <row r="7" spans="1:8" ht="32.25" thickBot="1" x14ac:dyDescent="0.25">
      <c r="A7" s="1" t="s">
        <v>98</v>
      </c>
      <c r="B7" s="10" t="s">
        <v>54</v>
      </c>
      <c r="F7" s="8"/>
    </row>
    <row r="8" spans="1:8" ht="45" customHeight="1" thickBot="1" x14ac:dyDescent="0.25">
      <c r="A8" s="3" t="s">
        <v>55</v>
      </c>
      <c r="B8" s="11"/>
    </row>
    <row r="9" spans="1:8" ht="16.5" thickBot="1" x14ac:dyDescent="0.2">
      <c r="A9" s="16" t="s">
        <v>120</v>
      </c>
      <c r="B9" s="16">
        <v>75.391499999999994</v>
      </c>
      <c r="G9" s="18"/>
      <c r="H9" s="23"/>
    </row>
    <row r="10" spans="1:8" ht="16.5" thickBot="1" x14ac:dyDescent="0.2">
      <c r="A10" s="16" t="s">
        <v>121</v>
      </c>
      <c r="B10" s="16">
        <v>58.97775</v>
      </c>
      <c r="F10" s="15"/>
      <c r="G10" s="18"/>
      <c r="H10" s="23"/>
    </row>
    <row r="11" spans="1:8" ht="16.5" thickBot="1" x14ac:dyDescent="0.2">
      <c r="A11" s="16" t="s">
        <v>122</v>
      </c>
      <c r="B11" s="16">
        <v>31.193000000000001</v>
      </c>
      <c r="F11" s="15"/>
      <c r="G11" s="18"/>
      <c r="H11" s="23"/>
    </row>
    <row r="12" spans="1:8" ht="16.5" thickBot="1" x14ac:dyDescent="0.2">
      <c r="A12" s="16" t="s">
        <v>123</v>
      </c>
      <c r="B12" s="16">
        <v>45.648000000000003</v>
      </c>
      <c r="F12" s="15"/>
      <c r="G12" s="18"/>
      <c r="H12" s="23"/>
    </row>
    <row r="13" spans="1:8" ht="16.5" thickBot="1" x14ac:dyDescent="0.2">
      <c r="A13" s="16" t="s">
        <v>124</v>
      </c>
      <c r="B13" s="16">
        <v>26.490749999999998</v>
      </c>
      <c r="F13" s="15"/>
      <c r="G13" s="18"/>
      <c r="H13" s="23"/>
    </row>
    <row r="14" spans="1:8" ht="16.5" thickBot="1" x14ac:dyDescent="0.2">
      <c r="A14" s="16" t="s">
        <v>125</v>
      </c>
      <c r="B14" s="16">
        <v>42.011699249999999</v>
      </c>
      <c r="F14" s="15"/>
      <c r="G14" s="18"/>
      <c r="H14" s="23"/>
    </row>
    <row r="15" spans="1:8" ht="16.5" thickBot="1" x14ac:dyDescent="0.2">
      <c r="A15" s="16" t="s">
        <v>126</v>
      </c>
      <c r="B15" s="16">
        <v>39.005400000000002</v>
      </c>
      <c r="F15" s="15"/>
      <c r="G15" s="18"/>
      <c r="H15" s="23"/>
    </row>
    <row r="16" spans="1:8" ht="16.5" thickBot="1" x14ac:dyDescent="0.2">
      <c r="A16" s="16"/>
      <c r="B16" s="16"/>
      <c r="F16" s="15"/>
      <c r="G16" s="18"/>
      <c r="H16" s="23"/>
    </row>
    <row r="17" spans="1:8" ht="16.5" thickBot="1" x14ac:dyDescent="0.2">
      <c r="A17" s="16"/>
      <c r="B17" s="16"/>
      <c r="F17" s="15"/>
      <c r="G17" s="18"/>
      <c r="H17" s="23"/>
    </row>
    <row r="18" spans="1:8" ht="16.5" thickBot="1" x14ac:dyDescent="0.2">
      <c r="A18" s="16"/>
      <c r="B18" s="16"/>
      <c r="F18" s="15"/>
      <c r="G18" s="18"/>
      <c r="H18" s="23"/>
    </row>
    <row r="19" spans="1:8" ht="16.5" thickBot="1" x14ac:dyDescent="0.2">
      <c r="A19" s="16"/>
      <c r="B19" s="16"/>
      <c r="F19" s="15"/>
      <c r="G19" s="18"/>
      <c r="H19" s="23"/>
    </row>
    <row r="20" spans="1:8" ht="16.5" thickBot="1" x14ac:dyDescent="0.2">
      <c r="A20" s="16"/>
      <c r="B20" s="16"/>
      <c r="F20" s="15"/>
      <c r="G20" s="18"/>
      <c r="H20" s="23"/>
    </row>
    <row r="21" spans="1:8" ht="16.5" thickBot="1" x14ac:dyDescent="0.2">
      <c r="A21" s="3"/>
      <c r="B21" s="16"/>
      <c r="E21" s="31"/>
      <c r="F21" s="15"/>
      <c r="G21" s="18"/>
      <c r="H21" s="22"/>
    </row>
    <row r="22" spans="1:8" ht="32.25" thickBot="1" x14ac:dyDescent="0.2">
      <c r="A22" s="3" t="s">
        <v>56</v>
      </c>
      <c r="B22" s="16">
        <f>SUM(B9:B21)</f>
        <v>318.71809925000002</v>
      </c>
      <c r="D22" s="32"/>
      <c r="E22" s="31"/>
      <c r="F22" s="15"/>
      <c r="G22" s="18"/>
      <c r="H22" s="22"/>
    </row>
    <row r="23" spans="1:8" ht="43.5" customHeight="1" thickBot="1" x14ac:dyDescent="0.2">
      <c r="A23" s="3" t="s">
        <v>57</v>
      </c>
      <c r="B23" s="16"/>
      <c r="F23" s="15"/>
      <c r="G23" s="18"/>
      <c r="H23" s="23"/>
    </row>
    <row r="24" spans="1:8" ht="15.75" customHeight="1" thickBot="1" x14ac:dyDescent="0.2">
      <c r="A24" s="14" t="s">
        <v>130</v>
      </c>
      <c r="B24" s="16">
        <v>144.83840799999999</v>
      </c>
      <c r="G24" s="18"/>
      <c r="H24" s="23"/>
    </row>
    <row r="25" spans="1:8" ht="15.75" customHeight="1" thickBot="1" x14ac:dyDescent="0.2">
      <c r="A25" s="14" t="s">
        <v>135</v>
      </c>
      <c r="B25" s="16">
        <v>877.77772687646905</v>
      </c>
      <c r="F25" s="15"/>
      <c r="G25" s="18"/>
      <c r="H25" s="23"/>
    </row>
    <row r="26" spans="1:8" ht="15.75" customHeight="1" thickBot="1" x14ac:dyDescent="0.2">
      <c r="A26" s="14"/>
      <c r="B26" s="16"/>
      <c r="F26" s="15"/>
      <c r="G26" s="18"/>
      <c r="H26" s="23"/>
    </row>
    <row r="27" spans="1:8" ht="16.5" thickBot="1" x14ac:dyDescent="0.2">
      <c r="A27" s="14"/>
      <c r="B27" s="16"/>
      <c r="F27" s="15"/>
      <c r="G27" s="18"/>
      <c r="H27" s="22"/>
    </row>
    <row r="28" spans="1:8" ht="32.25" thickBot="1" x14ac:dyDescent="0.2">
      <c r="A28" s="3" t="s">
        <v>58</v>
      </c>
      <c r="B28" s="16">
        <f>SUM(B24:B27)</f>
        <v>1022.616134876469</v>
      </c>
      <c r="D28" s="16"/>
      <c r="E28" s="33"/>
      <c r="F28" s="15"/>
      <c r="G28" s="15"/>
      <c r="H28" s="24"/>
    </row>
    <row r="29" spans="1:8" ht="16.5" thickBot="1" x14ac:dyDescent="0.2">
      <c r="A29" s="3"/>
      <c r="B29" s="16"/>
      <c r="F29" s="15"/>
      <c r="G29" s="15"/>
      <c r="H29" s="24"/>
    </row>
    <row r="30" spans="1:8" ht="16.5" thickBot="1" x14ac:dyDescent="0.2">
      <c r="A30" s="3"/>
      <c r="B30" s="11"/>
      <c r="F30" s="21"/>
      <c r="G30" s="21"/>
      <c r="H30" s="21"/>
    </row>
    <row r="31" spans="1:8" ht="47.25" customHeight="1" thickBot="1" x14ac:dyDescent="0.2">
      <c r="A31" s="3" t="s">
        <v>59</v>
      </c>
      <c r="B31" s="11"/>
      <c r="F31" s="15"/>
      <c r="G31" s="15"/>
      <c r="H31" s="15"/>
    </row>
    <row r="32" spans="1:8" ht="16.5" thickBot="1" x14ac:dyDescent="0.2">
      <c r="A32" s="5" t="s">
        <v>46</v>
      </c>
      <c r="B32" s="11">
        <v>0</v>
      </c>
      <c r="F32" s="15"/>
      <c r="G32" s="15"/>
      <c r="H32" s="24"/>
    </row>
    <row r="33" spans="1:8" x14ac:dyDescent="0.15">
      <c r="A33" s="6" t="s">
        <v>47</v>
      </c>
      <c r="B33" s="58">
        <v>0</v>
      </c>
      <c r="F33" s="21"/>
      <c r="G33" s="21"/>
      <c r="H33" s="21"/>
    </row>
    <row r="34" spans="1:8" ht="16.5" thickBot="1" x14ac:dyDescent="0.2">
      <c r="A34" s="5" t="s">
        <v>41</v>
      </c>
      <c r="B34" s="59"/>
      <c r="F34" s="15"/>
      <c r="G34" s="15"/>
      <c r="H34" s="15"/>
    </row>
    <row r="35" spans="1:8" x14ac:dyDescent="0.15">
      <c r="A35" s="55" t="s">
        <v>40</v>
      </c>
      <c r="B35" s="58">
        <v>0</v>
      </c>
      <c r="F35" s="15"/>
      <c r="G35" s="15"/>
      <c r="H35" s="24"/>
    </row>
    <row r="36" spans="1:8" x14ac:dyDescent="0.15">
      <c r="A36" s="57"/>
      <c r="B36" s="62"/>
      <c r="F36" s="21"/>
      <c r="G36" s="21"/>
      <c r="H36" s="21"/>
    </row>
    <row r="37" spans="1:8" ht="16.5" thickBot="1" x14ac:dyDescent="0.2">
      <c r="A37" s="56"/>
      <c r="B37" s="59"/>
      <c r="F37" s="15"/>
      <c r="G37" s="15"/>
      <c r="H37" s="15"/>
    </row>
    <row r="38" spans="1:8" ht="16.5" thickBot="1" x14ac:dyDescent="0.2">
      <c r="A38" s="3" t="s">
        <v>60</v>
      </c>
      <c r="B38" s="11">
        <v>0</v>
      </c>
      <c r="F38" s="15"/>
      <c r="G38" s="15"/>
      <c r="H38" s="15"/>
    </row>
    <row r="39" spans="1:8" ht="16.5" thickBot="1" x14ac:dyDescent="0.2">
      <c r="A39" s="5"/>
      <c r="B39" s="11"/>
      <c r="F39" s="15"/>
      <c r="G39" s="15"/>
      <c r="H39" s="15"/>
    </row>
    <row r="40" spans="1:8" ht="44.25" customHeight="1" thickBot="1" x14ac:dyDescent="0.2">
      <c r="A40" s="3" t="s">
        <v>61</v>
      </c>
      <c r="B40" s="11"/>
      <c r="F40" s="21"/>
      <c r="G40" s="21"/>
      <c r="H40" s="25"/>
    </row>
    <row r="41" spans="1:8" ht="16.5" thickBot="1" x14ac:dyDescent="0.2">
      <c r="A41" s="5" t="s">
        <v>46</v>
      </c>
      <c r="B41" s="11">
        <v>0</v>
      </c>
      <c r="F41" s="15"/>
      <c r="G41" s="15"/>
      <c r="H41" s="24"/>
    </row>
    <row r="42" spans="1:8" x14ac:dyDescent="0.15">
      <c r="A42" s="6" t="s">
        <v>47</v>
      </c>
      <c r="B42" s="58">
        <v>0</v>
      </c>
      <c r="F42" s="21"/>
      <c r="G42" s="21"/>
      <c r="H42" s="21"/>
    </row>
    <row r="43" spans="1:8" ht="16.5" thickBot="1" x14ac:dyDescent="0.2">
      <c r="A43" s="5" t="s">
        <v>44</v>
      </c>
      <c r="B43" s="59"/>
      <c r="F43" s="15"/>
      <c r="G43" s="15"/>
      <c r="H43" s="15"/>
    </row>
    <row r="44" spans="1:8" x14ac:dyDescent="0.15">
      <c r="A44" s="6" t="s">
        <v>40</v>
      </c>
      <c r="B44" s="58">
        <v>0</v>
      </c>
      <c r="F44" s="15"/>
      <c r="G44" s="15"/>
      <c r="H44" s="15"/>
    </row>
    <row r="45" spans="1:8" x14ac:dyDescent="0.15">
      <c r="A45" s="6" t="s">
        <v>45</v>
      </c>
      <c r="B45" s="62"/>
      <c r="F45" s="21"/>
      <c r="G45" s="21"/>
      <c r="H45" s="25"/>
    </row>
    <row r="46" spans="1:8" x14ac:dyDescent="0.15">
      <c r="A46" s="6"/>
      <c r="B46" s="62"/>
      <c r="F46" s="21"/>
      <c r="G46" s="21"/>
      <c r="H46" s="25"/>
    </row>
    <row r="47" spans="1:8" ht="16.5" thickBot="1" x14ac:dyDescent="0.2">
      <c r="A47" s="7"/>
      <c r="B47" s="59"/>
      <c r="F47" s="21"/>
      <c r="G47" s="21"/>
      <c r="H47" s="25"/>
    </row>
    <row r="48" spans="1:8" ht="16.5" thickBot="1" x14ac:dyDescent="0.2">
      <c r="A48" s="3" t="s">
        <v>62</v>
      </c>
      <c r="B48" s="11">
        <v>0</v>
      </c>
      <c r="F48" s="21"/>
      <c r="G48" s="21"/>
      <c r="H48" s="25"/>
    </row>
    <row r="49" spans="1:8" ht="16.5" thickBot="1" x14ac:dyDescent="0.2">
      <c r="A49" s="5"/>
      <c r="B49" s="11"/>
      <c r="F49" s="15"/>
      <c r="G49" s="15"/>
      <c r="H49" s="15"/>
    </row>
    <row r="50" spans="1:8" ht="63.75" thickBot="1" x14ac:dyDescent="0.2">
      <c r="A50" s="3" t="s">
        <v>63</v>
      </c>
      <c r="B50" s="11"/>
      <c r="F50" s="21"/>
      <c r="G50" s="21"/>
      <c r="H50" s="25"/>
    </row>
    <row r="51" spans="1:8" ht="16.5" thickBot="1" x14ac:dyDescent="0.2">
      <c r="A51" s="29" t="s">
        <v>110</v>
      </c>
      <c r="B51" s="29">
        <v>18.676270000000009</v>
      </c>
      <c r="F51" s="21"/>
      <c r="G51" s="21"/>
      <c r="H51" s="25"/>
    </row>
    <row r="52" spans="1:8" ht="16.5" thickBot="1" x14ac:dyDescent="0.2">
      <c r="A52" s="29" t="s">
        <v>111</v>
      </c>
      <c r="B52" s="29">
        <v>23.408680000000047</v>
      </c>
      <c r="F52" s="21"/>
      <c r="G52" s="21"/>
      <c r="H52" s="25"/>
    </row>
    <row r="53" spans="1:8" ht="16.5" thickBot="1" x14ac:dyDescent="0.2">
      <c r="A53" s="29" t="s">
        <v>112</v>
      </c>
      <c r="B53" s="29">
        <v>45.983234479397439</v>
      </c>
      <c r="F53" s="21"/>
      <c r="G53" s="21"/>
      <c r="H53" s="25"/>
    </row>
    <row r="54" spans="1:8" ht="16.5" thickBot="1" x14ac:dyDescent="0.2">
      <c r="A54" s="29" t="s">
        <v>135</v>
      </c>
      <c r="B54" s="29">
        <v>63.256158839217584</v>
      </c>
      <c r="F54" s="21"/>
      <c r="G54" s="21"/>
      <c r="H54" s="25"/>
    </row>
    <row r="55" spans="1:8" ht="16.5" thickBot="1" x14ac:dyDescent="0.2">
      <c r="A55" s="29"/>
      <c r="B55" s="29"/>
      <c r="F55" s="21"/>
      <c r="G55" s="21"/>
      <c r="H55" s="25"/>
    </row>
    <row r="56" spans="1:8" ht="16.5" thickBot="1" x14ac:dyDescent="0.2">
      <c r="A56" s="3" t="s">
        <v>100</v>
      </c>
      <c r="B56" s="29">
        <f>SUM(B51:B55)</f>
        <v>151.32434331861509</v>
      </c>
      <c r="F56" s="21"/>
      <c r="G56" s="21"/>
      <c r="H56" s="25"/>
    </row>
    <row r="57" spans="1:8" ht="16.5" thickBot="1" x14ac:dyDescent="0.2">
      <c r="A57" s="3"/>
      <c r="B57" s="11"/>
      <c r="F57" s="21"/>
      <c r="G57" s="21"/>
      <c r="H57" s="25"/>
    </row>
    <row r="58" spans="1:8" ht="63.75" thickBot="1" x14ac:dyDescent="0.2">
      <c r="A58" s="3" t="s">
        <v>64</v>
      </c>
      <c r="B58" s="11"/>
      <c r="F58" s="21"/>
      <c r="G58" s="21"/>
      <c r="H58" s="25"/>
    </row>
    <row r="59" spans="1:8" ht="16.5" thickBot="1" x14ac:dyDescent="0.2">
      <c r="A59" s="29" t="s">
        <v>135</v>
      </c>
      <c r="B59" s="16">
        <v>0.17136417690220448</v>
      </c>
      <c r="F59" s="21"/>
      <c r="G59" s="21"/>
      <c r="H59" s="25"/>
    </row>
    <row r="60" spans="1:8" ht="16.5" thickBot="1" x14ac:dyDescent="0.2">
      <c r="A60" s="13" t="s">
        <v>108</v>
      </c>
      <c r="B60" s="16">
        <v>1.3614395664960621</v>
      </c>
      <c r="F60" s="21"/>
      <c r="G60" s="21"/>
      <c r="H60" s="25"/>
    </row>
    <row r="61" spans="1:8" ht="16.5" thickBot="1" x14ac:dyDescent="0.2">
      <c r="A61" s="13"/>
      <c r="B61" s="16"/>
      <c r="F61" s="21"/>
      <c r="G61" s="21"/>
      <c r="H61" s="25"/>
    </row>
    <row r="62" spans="1:8" ht="16.5" thickBot="1" x14ac:dyDescent="0.2">
      <c r="A62" s="16"/>
      <c r="B62" s="16"/>
      <c r="F62" s="21"/>
      <c r="G62" s="21"/>
      <c r="H62" s="25"/>
    </row>
    <row r="63" spans="1:8" ht="16.5" thickBot="1" x14ac:dyDescent="0.2">
      <c r="A63" s="3" t="s">
        <v>65</v>
      </c>
      <c r="B63" s="16">
        <f>SUM(B59:B62)</f>
        <v>1.5328037433982666</v>
      </c>
      <c r="F63" s="21"/>
      <c r="G63" s="21"/>
      <c r="H63" s="25"/>
    </row>
    <row r="64" spans="1:8" ht="16.5" thickBot="1" x14ac:dyDescent="0.2">
      <c r="A64" s="3"/>
      <c r="B64" s="11"/>
      <c r="F64" s="21"/>
      <c r="G64" s="21"/>
      <c r="H64" s="25"/>
    </row>
    <row r="65" spans="1:8" ht="36.75" customHeight="1" thickBot="1" x14ac:dyDescent="0.2">
      <c r="A65" s="3" t="s">
        <v>66</v>
      </c>
      <c r="B65" s="11"/>
      <c r="F65" s="21"/>
      <c r="G65" s="21"/>
      <c r="H65" s="25"/>
    </row>
    <row r="66" spans="1:8" ht="16.5" thickBot="1" x14ac:dyDescent="0.2">
      <c r="A66" s="3"/>
      <c r="B66" s="11"/>
      <c r="F66" s="21"/>
      <c r="G66" s="21"/>
      <c r="H66" s="25"/>
    </row>
    <row r="67" spans="1:8" ht="16.5" thickBot="1" x14ac:dyDescent="0.2">
      <c r="A67" s="5"/>
      <c r="B67" s="16"/>
      <c r="F67" s="21"/>
      <c r="G67" s="21"/>
      <c r="H67" s="21"/>
    </row>
    <row r="68" spans="1:8" ht="32.25" thickBot="1" x14ac:dyDescent="0.2">
      <c r="A68" s="3" t="s">
        <v>67</v>
      </c>
      <c r="B68" s="16">
        <f>SUM(B66:B67)</f>
        <v>0</v>
      </c>
      <c r="C68" s="28"/>
      <c r="F68" s="15"/>
      <c r="G68" s="15"/>
      <c r="H68" s="24"/>
    </row>
    <row r="69" spans="1:8" ht="16.5" thickBot="1" x14ac:dyDescent="0.2">
      <c r="A69" s="3"/>
      <c r="B69" s="11"/>
      <c r="F69" s="21"/>
      <c r="G69" s="21"/>
      <c r="H69" s="21"/>
    </row>
    <row r="70" spans="1:8" ht="57.75" customHeight="1" x14ac:dyDescent="0.15">
      <c r="A70" s="60" t="s">
        <v>68</v>
      </c>
      <c r="B70" s="58"/>
      <c r="F70" s="15"/>
      <c r="G70" s="15"/>
      <c r="H70" s="24"/>
    </row>
    <row r="71" spans="1:8" ht="34.5" customHeight="1" thickBot="1" x14ac:dyDescent="0.2">
      <c r="A71" s="61"/>
      <c r="B71" s="59"/>
      <c r="F71" s="15"/>
      <c r="G71" s="15"/>
      <c r="H71" s="24"/>
    </row>
    <row r="72" spans="1:8" ht="16.5" thickBot="1" x14ac:dyDescent="0.2">
      <c r="A72" s="4" t="s">
        <v>134</v>
      </c>
      <c r="B72" s="16">
        <v>16.517422493287672</v>
      </c>
      <c r="F72" s="15"/>
      <c r="G72" s="15"/>
      <c r="H72" s="24"/>
    </row>
    <row r="73" spans="1:8" ht="16.5" thickBot="1" x14ac:dyDescent="0.2">
      <c r="A73" s="4" t="s">
        <v>131</v>
      </c>
      <c r="B73" s="16">
        <v>35.235979999999984</v>
      </c>
      <c r="F73" s="15"/>
      <c r="G73" s="15"/>
      <c r="H73" s="24"/>
    </row>
    <row r="74" spans="1:8" ht="16.5" thickBot="1" x14ac:dyDescent="0.2">
      <c r="A74" s="4" t="s">
        <v>132</v>
      </c>
      <c r="B74" s="16">
        <v>9.1949300000000029</v>
      </c>
      <c r="F74" s="15"/>
      <c r="G74" s="15"/>
      <c r="H74" s="24"/>
    </row>
    <row r="75" spans="1:8" ht="16.5" thickBot="1" x14ac:dyDescent="0.2">
      <c r="A75" s="4" t="s">
        <v>133</v>
      </c>
      <c r="B75" s="16">
        <v>45.770395075616413</v>
      </c>
      <c r="F75" s="15"/>
      <c r="G75" s="15"/>
      <c r="H75" s="24"/>
    </row>
    <row r="76" spans="1:8" ht="16.5" thickBot="1" x14ac:dyDescent="0.2">
      <c r="A76" s="4"/>
      <c r="B76" s="16"/>
      <c r="F76" s="15"/>
      <c r="G76" s="15"/>
      <c r="H76" s="24"/>
    </row>
    <row r="77" spans="1:8" ht="16.5" thickBot="1" x14ac:dyDescent="0.2">
      <c r="A77" s="4"/>
      <c r="B77" s="16"/>
      <c r="F77" s="15"/>
      <c r="G77" s="15"/>
      <c r="H77" s="24"/>
    </row>
    <row r="78" spans="1:8" ht="16.5" thickBot="1" x14ac:dyDescent="0.2">
      <c r="A78" s="4"/>
      <c r="B78" s="16"/>
      <c r="F78" s="15"/>
      <c r="G78" s="15"/>
      <c r="H78" s="24"/>
    </row>
    <row r="79" spans="1:8" ht="16.5" thickBot="1" x14ac:dyDescent="0.2">
      <c r="A79" s="4"/>
      <c r="B79" s="16"/>
      <c r="F79" s="15"/>
      <c r="G79" s="15"/>
      <c r="H79" s="24"/>
    </row>
    <row r="80" spans="1:8" ht="16.5" thickBot="1" x14ac:dyDescent="0.2">
      <c r="A80" s="4"/>
      <c r="B80" s="16"/>
      <c r="F80" s="15"/>
      <c r="G80" s="15"/>
      <c r="H80" s="24"/>
    </row>
    <row r="81" spans="1:8" ht="16.5" thickBot="1" x14ac:dyDescent="0.2">
      <c r="A81" s="4"/>
      <c r="B81" s="16"/>
      <c r="F81" s="15"/>
      <c r="G81" s="15"/>
      <c r="H81" s="24"/>
    </row>
    <row r="82" spans="1:8" ht="16.5" thickBot="1" x14ac:dyDescent="0.2">
      <c r="A82" s="4"/>
      <c r="B82" s="16"/>
      <c r="F82" s="15"/>
      <c r="G82" s="15"/>
      <c r="H82" s="24"/>
    </row>
    <row r="83" spans="1:8" ht="32.25" thickBot="1" x14ac:dyDescent="0.25">
      <c r="A83" s="3" t="s">
        <v>69</v>
      </c>
      <c r="B83" s="17">
        <f>SUM(B72:B82)</f>
        <v>106.71872756890406</v>
      </c>
      <c r="C83" s="27"/>
    </row>
    <row r="84" spans="1:8" ht="16.5" thickBot="1" x14ac:dyDescent="0.25">
      <c r="A84" s="5"/>
      <c r="B84" s="11"/>
    </row>
    <row r="85" spans="1:8" ht="56.25" customHeight="1" thickBot="1" x14ac:dyDescent="0.25">
      <c r="A85" s="3" t="s">
        <v>70</v>
      </c>
      <c r="B85" s="11"/>
    </row>
    <row r="86" spans="1:8" ht="16.5" thickBot="1" x14ac:dyDescent="0.25">
      <c r="A86" s="5"/>
      <c r="B86" s="11"/>
    </row>
    <row r="87" spans="1:8" ht="40.5" customHeight="1" thickBot="1" x14ac:dyDescent="0.25">
      <c r="A87" s="5" t="s">
        <v>71</v>
      </c>
      <c r="B87" s="11">
        <v>0</v>
      </c>
    </row>
    <row r="88" spans="1:8" ht="16.5" thickBot="1" x14ac:dyDescent="0.25">
      <c r="A88" s="5" t="s">
        <v>40</v>
      </c>
      <c r="B88" s="11">
        <v>0</v>
      </c>
    </row>
    <row r="89" spans="1:8" ht="32.25" thickBot="1" x14ac:dyDescent="0.25">
      <c r="A89" s="3" t="s">
        <v>72</v>
      </c>
      <c r="B89" s="11">
        <v>0</v>
      </c>
    </row>
    <row r="90" spans="1:8" ht="16.5" thickBot="1" x14ac:dyDescent="0.25">
      <c r="A90" s="3"/>
      <c r="B90" s="11"/>
    </row>
    <row r="91" spans="1:8" ht="16.5" thickBot="1" x14ac:dyDescent="0.25">
      <c r="A91" s="3" t="s">
        <v>73</v>
      </c>
      <c r="B91" s="17">
        <f>+B89+B83+B68+B63+B56+B48+B28+B22</f>
        <v>1600.9101087573865</v>
      </c>
      <c r="C91" s="27"/>
      <c r="D91" s="27"/>
    </row>
    <row r="92" spans="1:8" ht="16.5" thickBot="1" x14ac:dyDescent="0.25">
      <c r="A92" s="3" t="s">
        <v>39</v>
      </c>
      <c r="B92" s="11"/>
    </row>
    <row r="93" spans="1:8" ht="16.5" thickBot="1" x14ac:dyDescent="0.25">
      <c r="A93" s="5"/>
      <c r="B93" s="30"/>
    </row>
    <row r="94" spans="1:8" ht="16.5" thickBot="1" x14ac:dyDescent="0.25">
      <c r="A94" s="5"/>
      <c r="B94" s="30"/>
    </row>
    <row r="95" spans="1:8" ht="16.5" thickBot="1" x14ac:dyDescent="0.25">
      <c r="A95" s="5"/>
      <c r="B95" s="11"/>
    </row>
    <row r="96" spans="1:8" ht="45" customHeight="1" thickBot="1" x14ac:dyDescent="0.25">
      <c r="A96" s="3" t="s">
        <v>92</v>
      </c>
      <c r="B96" s="30">
        <f>+B95+B94+B93</f>
        <v>0</v>
      </c>
    </row>
    <row r="97" spans="1:2" ht="16.5" thickBot="1" x14ac:dyDescent="0.25">
      <c r="A97" s="3" t="s">
        <v>74</v>
      </c>
      <c r="B97" s="17">
        <f>'נספח 1 - כללי'!B33</f>
        <v>2317920.5399999996</v>
      </c>
    </row>
  </sheetData>
  <mergeCells count="7">
    <mergeCell ref="B33:B34"/>
    <mergeCell ref="B70:B71"/>
    <mergeCell ref="A70:A71"/>
    <mergeCell ref="B35:B37"/>
    <mergeCell ref="A35:A37"/>
    <mergeCell ref="B42:B43"/>
    <mergeCell ref="B44:B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c9138-51fd-44ce-96fc-51ac25a7d8ef" xsi:nil="true"/>
    <lcf76f155ced4ddcb4097134ff3c332f xmlns="621ab3d0-dbac-4c3d-8a8a-d7a25310be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ACADF7B72BF114D86F96C6A3D96DEBD" ma:contentTypeVersion="12" ma:contentTypeDescription="צור מסמך חדש." ma:contentTypeScope="" ma:versionID="37905dc032d64eb93e6afc46416357ee">
  <xsd:schema xmlns:xsd="http://www.w3.org/2001/XMLSchema" xmlns:xs="http://www.w3.org/2001/XMLSchema" xmlns:p="http://schemas.microsoft.com/office/2006/metadata/properties" xmlns:ns2="621ab3d0-dbac-4c3d-8a8a-d7a25310beed" xmlns:ns3="6adc9138-51fd-44ce-96fc-51ac25a7d8ef" targetNamespace="http://schemas.microsoft.com/office/2006/metadata/properties" ma:root="true" ma:fieldsID="581389a9880ec77c36db98e22b493ad3" ns2:_="" ns3:_="">
    <xsd:import namespace="621ab3d0-dbac-4c3d-8a8a-d7a25310beed"/>
    <xsd:import namespace="6adc9138-51fd-44ce-96fc-51ac25a7d8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ab3d0-dbac-4c3d-8a8a-d7a25310b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23ea444c-70b1-41b5-8405-555b6d689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c9138-51fd-44ce-96fc-51ac25a7d8e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593b274-cdd2-4f68-a4cd-367605547f73}" ma:internalName="TaxCatchAll" ma:showField="CatchAllData" ma:web="6adc9138-51fd-44ce-96fc-51ac25a7d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717B8-10B5-4067-9FA3-01E19A9E88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B22B39-61DC-42AC-A97B-B23D15D2A06B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adc9138-51fd-44ce-96fc-51ac25a7d8ef"/>
    <ds:schemaRef ds:uri="621ab3d0-dbac-4c3d-8a8a-d7a25310bee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FF90E1-CA6F-43E0-8E95-0C3988CC0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1ab3d0-dbac-4c3d-8a8a-d7a25310beed"/>
    <ds:schemaRef ds:uri="6adc9138-51fd-44ce-96fc-51ac25a7d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נספח 1 - כללי</vt:lpstr>
      <vt:lpstr>רעות כללי נספח 1</vt:lpstr>
      <vt:lpstr> רעות אשראי ואגח נספח 1 </vt:lpstr>
      <vt:lpstr>רעות מניות נספח 1</vt:lpstr>
      <vt:lpstr>רעות כספי שקלי נספח 1</vt:lpstr>
      <vt:lpstr>רעות אשראי ואגח עד 25 נספח 1</vt:lpstr>
      <vt:lpstr>S&amp;P500 רעות נספח 1</vt:lpstr>
      <vt:lpstr>נספח 2 –עמלות והוצאות לא חיצוני</vt:lpstr>
      <vt:lpstr>נספח 3 - עמלות ניהול חיצוני</vt:lpstr>
      <vt:lpstr>נספח 3 - עמלות ניהול חיצוני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הוצאות ישירות 31.12.25</dc:title>
  <dc:creator>Sagit Abuchazira</dc:creator>
  <cp:lastModifiedBy>dima peysahov</cp:lastModifiedBy>
  <cp:lastPrinted>2024-04-04T14:00:13Z</cp:lastPrinted>
  <dcterms:created xsi:type="dcterms:W3CDTF">2024-01-28T18:32:14Z</dcterms:created>
  <dcterms:modified xsi:type="dcterms:W3CDTF">2026-05-26T18:06:54Z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0x0101002ACADF7B72BF114D86F96C6A3D96DEBD</vt:lpwstr>
  </property>
  <property fmtid="{D5CDD505-2E9C-101B-9397-08002B2CF9AE}" pid="3" name="MediaServiceImageTags">
    <vt:lpwstr/>
  </property>
</Properties>
</file>