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9\30.06.19\סופי\מונגש\"/>
    </mc:Choice>
  </mc:AlternateContent>
  <bookViews>
    <workbookView xWindow="34940" yWindow="3900" windowWidth="21600" windowHeight="11390" firstSheet="26" activeTab="28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</sheets>
  <definedNames>
    <definedName name="_xlnm._FilterDatabase" localSheetId="4" hidden="1">'אג"ח קונצרני'!$A$13:$V$137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7" i="1" l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2" i="1"/>
  <c r="D18" i="1"/>
  <c r="D17" i="1"/>
  <c r="D16" i="1"/>
  <c r="D13" i="1"/>
  <c r="D11" i="1"/>
  <c r="D15" i="1"/>
  <c r="U13" i="5"/>
  <c r="R13" i="5"/>
  <c r="Q13" i="5"/>
  <c r="O13" i="5"/>
  <c r="U68" i="5"/>
  <c r="R68" i="5"/>
  <c r="O68" i="5"/>
  <c r="Q68" i="5"/>
  <c r="U126" i="5"/>
  <c r="R126" i="5"/>
  <c r="Q126" i="5"/>
  <c r="O126" i="5"/>
  <c r="O19" i="6"/>
  <c r="O22" i="6"/>
  <c r="L22" i="6"/>
  <c r="K22" i="6"/>
  <c r="I22" i="6"/>
  <c r="O20" i="6"/>
  <c r="L20" i="6"/>
  <c r="L19" i="6" s="1"/>
  <c r="L11" i="6" s="1"/>
  <c r="K20" i="6"/>
  <c r="K19" i="6" s="1"/>
  <c r="K11" i="6" s="1"/>
  <c r="I20" i="6"/>
  <c r="I19" i="6" s="1"/>
  <c r="I11" i="6" s="1"/>
  <c r="U12" i="5" l="1"/>
  <c r="Q12" i="5"/>
  <c r="Q11" i="5" s="1"/>
  <c r="R12" i="5"/>
  <c r="R11" i="5" s="1"/>
  <c r="T62" i="5" s="1"/>
  <c r="O12" i="5"/>
  <c r="O11" i="5" s="1"/>
  <c r="N33" i="6"/>
  <c r="N34" i="6"/>
  <c r="N21" i="6"/>
  <c r="N20" i="6" s="1"/>
  <c r="N30" i="6"/>
  <c r="N29" i="6"/>
  <c r="N28" i="6"/>
  <c r="N24" i="6"/>
  <c r="O11" i="6"/>
  <c r="N35" i="6"/>
  <c r="N23" i="6"/>
  <c r="N25" i="6"/>
  <c r="N31" i="6"/>
  <c r="N26" i="6"/>
  <c r="N32" i="6"/>
  <c r="N27" i="6"/>
  <c r="T56" i="5" l="1"/>
  <c r="T80" i="5"/>
  <c r="T67" i="5"/>
  <c r="T29" i="5"/>
  <c r="T50" i="5"/>
  <c r="T61" i="5"/>
  <c r="T91" i="5"/>
  <c r="T124" i="5"/>
  <c r="T20" i="5"/>
  <c r="T31" i="5"/>
  <c r="T59" i="5"/>
  <c r="T99" i="5"/>
  <c r="T14" i="5"/>
  <c r="T25" i="5"/>
  <c r="T118" i="5"/>
  <c r="T93" i="5"/>
  <c r="T96" i="5"/>
  <c r="T107" i="5"/>
  <c r="T129" i="5"/>
  <c r="T60" i="5"/>
  <c r="T35" i="5"/>
  <c r="T90" i="5"/>
  <c r="T71" i="5"/>
  <c r="T69" i="5"/>
  <c r="T54" i="5"/>
  <c r="T120" i="5"/>
  <c r="T55" i="5"/>
  <c r="T95" i="5"/>
  <c r="T104" i="5"/>
  <c r="T116" i="5"/>
  <c r="T82" i="5"/>
  <c r="T94" i="5"/>
  <c r="T65" i="5"/>
  <c r="T111" i="5"/>
  <c r="T114" i="5"/>
  <c r="T49" i="5"/>
  <c r="T89" i="5"/>
  <c r="T21" i="5"/>
  <c r="T92" i="5"/>
  <c r="T34" i="5"/>
  <c r="T97" i="5"/>
  <c r="T121" i="5"/>
  <c r="T72" i="5"/>
  <c r="T43" i="5"/>
  <c r="T119" i="5"/>
  <c r="T83" i="5"/>
  <c r="T28" i="5"/>
  <c r="T39" i="5"/>
  <c r="T40" i="5"/>
  <c r="T41" i="5"/>
  <c r="T100" i="5"/>
  <c r="T42" i="5"/>
  <c r="T18" i="5"/>
  <c r="T115" i="5"/>
  <c r="T88" i="5"/>
  <c r="T66" i="5"/>
  <c r="T75" i="5"/>
  <c r="T17" i="5"/>
  <c r="U11" i="5"/>
  <c r="T101" i="5"/>
  <c r="T130" i="5"/>
  <c r="T86" i="5"/>
  <c r="T87" i="5"/>
  <c r="T98" i="5"/>
  <c r="T109" i="5"/>
  <c r="T74" i="5"/>
  <c r="T16" i="5"/>
  <c r="T76" i="5"/>
  <c r="T64" i="5"/>
  <c r="T47" i="5"/>
  <c r="T30" i="5"/>
  <c r="T117" i="5"/>
  <c r="T103" i="5"/>
  <c r="T45" i="5"/>
  <c r="T44" i="5"/>
  <c r="T84" i="5"/>
  <c r="T19" i="5"/>
  <c r="T105" i="5"/>
  <c r="T15" i="5"/>
  <c r="T24" i="5"/>
  <c r="T79" i="5"/>
  <c r="T48" i="5"/>
  <c r="T23" i="5"/>
  <c r="T53" i="5"/>
  <c r="T38" i="5"/>
  <c r="T78" i="5"/>
  <c r="T125" i="5"/>
  <c r="T122" i="5"/>
  <c r="T22" i="5"/>
  <c r="T33" i="5"/>
  <c r="T112" i="5"/>
  <c r="T70" i="5"/>
  <c r="T58" i="5"/>
  <c r="T128" i="5"/>
  <c r="T63" i="5"/>
  <c r="T32" i="5"/>
  <c r="T108" i="5"/>
  <c r="T26" i="5"/>
  <c r="T102" i="5"/>
  <c r="T127" i="5"/>
  <c r="T37" i="5"/>
  <c r="T113" i="5"/>
  <c r="T77" i="5"/>
  <c r="T46" i="5"/>
  <c r="T57" i="5"/>
  <c r="T81" i="5"/>
  <c r="T51" i="5"/>
  <c r="T110" i="5"/>
  <c r="T52" i="5"/>
  <c r="T36" i="5"/>
  <c r="T123" i="5"/>
  <c r="T106" i="5"/>
  <c r="T73" i="5"/>
  <c r="T85" i="5"/>
  <c r="T27" i="5"/>
  <c r="N22" i="6"/>
  <c r="N19" i="6" s="1"/>
  <c r="N11" i="6" s="1"/>
  <c r="T126" i="5" l="1"/>
  <c r="T68" i="5"/>
  <c r="T13" i="5"/>
  <c r="T12" i="5" s="1"/>
  <c r="T11" i="5" s="1"/>
</calcChain>
</file>

<file path=xl/sharedStrings.xml><?xml version="1.0" encoding="utf-8"?>
<sst xmlns="http://schemas.openxmlformats.org/spreadsheetml/2006/main" count="7192" uniqueCount="517">
  <si>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</si>
  <si>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</si>
  <si>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</si>
  <si>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</si>
  <si>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</si>
  <si>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</si>
  <si>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</si>
  <si>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</si>
  <si>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</si>
  <si>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</si>
  <si>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</si>
  <si>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</si>
  <si>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</si>
  <si>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</si>
  <si>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</si>
  <si>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</si>
  <si>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</si>
  <si>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</si>
  <si>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</si>
  <si>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</si>
  <si>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</si>
  <si>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</si>
  <si>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</si>
  <si>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</si>
  <si>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</si>
  <si>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</si>
  <si>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</si>
  <si>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</si>
  <si>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</si>
  <si>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</si>
  <si>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</si>
  <si>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</si>
  <si>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</si>
  <si>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</si>
  <si>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</si>
  <si>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</si>
  <si>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</si>
  <si>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</si>
  <si>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</si>
  <si>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</si>
  <si>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</si>
  <si>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</si>
  <si>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3.566 </t>
  </si>
  <si>
    <t>לירה שטרלינג</t>
  </si>
  <si>
    <t xml:space="preserve">4.5216 </t>
  </si>
  <si>
    <t>פרנק שווצרי</t>
  </si>
  <si>
    <t xml:space="preserve">3.6611 </t>
  </si>
  <si>
    <t>אירו</t>
  </si>
  <si>
    <t xml:space="preserve">4.0616 </t>
  </si>
  <si>
    <t>12:56:58</t>
  </si>
  <si>
    <t>2019-07-22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</si>
  <si>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</si>
  <si>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</si>
  <si>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</si>
  <si>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</si>
  <si>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</si>
  <si>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</si>
  <si>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</si>
  <si>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</si>
  <si>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</si>
  <si>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</si>
  <si>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</si>
  <si>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</si>
  <si>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</si>
  <si>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</si>
  <si>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</si>
  <si>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</si>
  <si>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</si>
  <si>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</si>
  <si>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</si>
  <si>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</si>
  <si>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</si>
  <si>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ייתרות מזומנים ועו"ש נקובים במט"ח</t>
  </si>
  <si>
    <t>בנק הפועלים - דולר אמריקאי</t>
  </si>
  <si>
    <t>ilAA+</t>
  </si>
  <si>
    <t>מעלות S&amp;P</t>
  </si>
  <si>
    <t>בנק הפועלים - פרנק שווצרי</t>
  </si>
  <si>
    <t>בנק הפועלים - אירו</t>
  </si>
  <si>
    <t>בנק הפועלים - לירה שטרלינג</t>
  </si>
  <si>
    <t>פח"ק פר"י</t>
  </si>
  <si>
    <t>בנק הפועלים - שקל חדש</t>
  </si>
  <si>
    <t>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</si>
  <si>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</si>
  <si>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</si>
  <si>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</si>
  <si>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</si>
  <si>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</si>
  <si>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</si>
  <si>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</si>
  <si>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</si>
  <si>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</si>
  <si>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</si>
  <si>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</si>
  <si>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</si>
  <si>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</si>
  <si>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</si>
  <si>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</si>
  <si>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</si>
  <si>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</si>
  <si>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</si>
  <si>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</si>
  <si>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</si>
  <si>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</si>
  <si>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</si>
  <si>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</si>
  <si>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</si>
  <si>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</si>
  <si>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</si>
  <si>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</si>
  <si>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צמודות מדד</t>
  </si>
  <si>
    <t>ממשל צמודה 1020</t>
  </si>
  <si>
    <t>TASE</t>
  </si>
  <si>
    <t>RF</t>
  </si>
  <si>
    <t>ללא דירוג</t>
  </si>
  <si>
    <t>ממשל צמודה 0529</t>
  </si>
  <si>
    <t>ממשל צמודה 1019</t>
  </si>
  <si>
    <t>ממשל צמודה 0923</t>
  </si>
  <si>
    <t>ממשל צמודה 0922</t>
  </si>
  <si>
    <t>גליל 5903</t>
  </si>
  <si>
    <t>גליל 5904</t>
  </si>
  <si>
    <t>ממשל צמודה 0536</t>
  </si>
  <si>
    <t>סה"כ לא צמודות</t>
  </si>
  <si>
    <t>ממשל שקלית 0327</t>
  </si>
  <si>
    <t>ממשל שקלית 0120</t>
  </si>
  <si>
    <t>ממשל שקלית 0324</t>
  </si>
  <si>
    <t>ממשל שקלית 0323</t>
  </si>
  <si>
    <t>ממשל שקלית 0122</t>
  </si>
  <si>
    <t>ממשל שקלית 1026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</si>
  <si>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</si>
  <si>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</si>
  <si>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</si>
  <si>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</si>
  <si>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</si>
  <si>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</si>
  <si>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</si>
  <si>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</si>
  <si>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</si>
  <si>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</si>
  <si>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</si>
  <si>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</si>
  <si>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</si>
  <si>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</si>
  <si>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</si>
  <si>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</si>
  <si>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</si>
  <si>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</si>
  <si>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</si>
  <si>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</si>
  <si>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לאומי אגח 177</t>
  </si>
  <si>
    <t>בנקים</t>
  </si>
  <si>
    <t>ilAAA</t>
  </si>
  <si>
    <t>לאומי אגח 179</t>
  </si>
  <si>
    <t>מז טפ הנפק 45</t>
  </si>
  <si>
    <t>מז טפ הנפק 44</t>
  </si>
  <si>
    <t>מז טפ הנפק 46</t>
  </si>
  <si>
    <t>מז טפ הנפק 43</t>
  </si>
  <si>
    <t>פועלים הנ אגח34</t>
  </si>
  <si>
    <t>פועלים הנ אגח36</t>
  </si>
  <si>
    <t>פועלים הנפקות אגח 32</t>
  </si>
  <si>
    <t>נמלי ישראל אגחא</t>
  </si>
  <si>
    <t>נדלן ובינוי</t>
  </si>
  <si>
    <t>Aa1.il</t>
  </si>
  <si>
    <t>מידרוג</t>
  </si>
  <si>
    <t>לאומי התחייבות נדחה יד</t>
  </si>
  <si>
    <t>עזריאלי אגח ב</t>
  </si>
  <si>
    <t>נדל"ן ובינוי</t>
  </si>
  <si>
    <t>עזריאלי אגח ד</t>
  </si>
  <si>
    <t>עזריאלי אגח ג</t>
  </si>
  <si>
    <t>פועלים הנפקות הת יד</t>
  </si>
  <si>
    <t>פועלים הנ הת טו</t>
  </si>
  <si>
    <t>פועלים הנפקות התח י'</t>
  </si>
  <si>
    <t>בזק אגח 6</t>
  </si>
  <si>
    <t>תקשורת ומדיה</t>
  </si>
  <si>
    <t>ilAA</t>
  </si>
  <si>
    <t>בינלאומי הנפ התח כא</t>
  </si>
  <si>
    <t>חברת חשמל אגח 27</t>
  </si>
  <si>
    <t>אנרגיה</t>
  </si>
  <si>
    <t>Aa2.il</t>
  </si>
  <si>
    <t>חשמל אגח 29</t>
  </si>
  <si>
    <t>מליסרון אגח י</t>
  </si>
  <si>
    <t>שופרסל אגח ד</t>
  </si>
  <si>
    <t>מסחר</t>
  </si>
  <si>
    <t>שופרסל אגח ו</t>
  </si>
  <si>
    <t>אגוד הנפקות אגח ט</t>
  </si>
  <si>
    <t>Aa3.il</t>
  </si>
  <si>
    <t>אדמה אגח ב</t>
  </si>
  <si>
    <t>כימיה גומי ופלסטיק</t>
  </si>
  <si>
    <t>ilAA-</t>
  </si>
  <si>
    <t>ביג אגח ט</t>
  </si>
  <si>
    <t>ביג אגח ה</t>
  </si>
  <si>
    <t>גזית גלוב אגח יא</t>
  </si>
  <si>
    <t>גזית גלוב אג"ח ד'</t>
  </si>
  <si>
    <t>דיסקונט שה א</t>
  </si>
  <si>
    <t>פניקס אגח 2</t>
  </si>
  <si>
    <t>ביטוח</t>
  </si>
  <si>
    <t>פניקס הון התחייבות ה</t>
  </si>
  <si>
    <t>ירושלים הנפקות אגח ט</t>
  </si>
  <si>
    <t>כללביט אגח ז</t>
  </si>
  <si>
    <t>סלע נדלן אגח א</t>
  </si>
  <si>
    <t>פז נפט אגח ז</t>
  </si>
  <si>
    <t>פז נפט אגח ו</t>
  </si>
  <si>
    <t>אלדן תחבורה אגח ד</t>
  </si>
  <si>
    <t>ilA+</t>
  </si>
  <si>
    <t>מיטב דש אגח ג</t>
  </si>
  <si>
    <t>A1.il</t>
  </si>
  <si>
    <t>נכסים ובנין אגח ו</t>
  </si>
  <si>
    <t>סלקום אגח ח</t>
  </si>
  <si>
    <t>רבוע נדלן אגח ה</t>
  </si>
  <si>
    <t>רבוע נדלן אגח ז</t>
  </si>
  <si>
    <t>ilA</t>
  </si>
  <si>
    <t>דלק קב אגח יט</t>
  </si>
  <si>
    <t>A2.il</t>
  </si>
  <si>
    <t>דלק קבוצה אגח יח</t>
  </si>
  <si>
    <t>דלק קב אגח יג'</t>
  </si>
  <si>
    <t>חברה לישראל אגח 7</t>
  </si>
  <si>
    <t>נכסים ובנין אגח ד</t>
  </si>
  <si>
    <t>שכון ובי אגח 6</t>
  </si>
  <si>
    <t>אפריקה נכס אגחח</t>
  </si>
  <si>
    <t>A3.il</t>
  </si>
  <si>
    <t>אפריקה נכסים אגח ו</t>
  </si>
  <si>
    <t>הכשרת ישוב אג17</t>
  </si>
  <si>
    <t>ilBBB+</t>
  </si>
  <si>
    <t>מזרחי טפחות הנפקות 41</t>
  </si>
  <si>
    <t>מזרחי טפחות הנפקות 40</t>
  </si>
  <si>
    <t>אלביט מערכות אגח א</t>
  </si>
  <si>
    <t>בינל הנפק אגח ח</t>
  </si>
  <si>
    <t>שטראוס אגח ד</t>
  </si>
  <si>
    <t>מזון</t>
  </si>
  <si>
    <t>בזק אגח 9</t>
  </si>
  <si>
    <t>פניקס הון אגח ד</t>
  </si>
  <si>
    <t>וילאר אגח ח</t>
  </si>
  <si>
    <t>חברת חשמל אגח 26</t>
  </si>
  <si>
    <t>כיל אגח ה</t>
  </si>
  <si>
    <t>מגדל הון אגח ד</t>
  </si>
  <si>
    <t>נפטא אגח ח</t>
  </si>
  <si>
    <t>חיפושי נפט וגז</t>
  </si>
  <si>
    <t>סילברסטין אגח א</t>
  </si>
  <si>
    <t>שופרסל אגח ה</t>
  </si>
  <si>
    <t>תעש אוירית אגח ג</t>
  </si>
  <si>
    <t>ביטחוניות</t>
  </si>
  <si>
    <t>אלוני חץ אגח ט</t>
  </si>
  <si>
    <t>אלקו החז אגח יא</t>
  </si>
  <si>
    <t>ביג אגח ו</t>
  </si>
  <si>
    <t>דה זראסאי אגח ג</t>
  </si>
  <si>
    <t>הפניקס אגח 3</t>
  </si>
  <si>
    <t>פניקס הון אגח ח</t>
  </si>
  <si>
    <t>ווסטדייל אגח א</t>
  </si>
  <si>
    <t>כללביט אגח י</t>
  </si>
  <si>
    <t>מגדל הון אגח ה</t>
  </si>
  <si>
    <t>'מגדל הון אגח ג</t>
  </si>
  <si>
    <t>מליסרון אגח טו</t>
  </si>
  <si>
    <t>אבגול אגח ג</t>
  </si>
  <si>
    <t>עץ נייר ודפוס</t>
  </si>
  <si>
    <t>אלקטרה אגח ד</t>
  </si>
  <si>
    <t>אמ.ג'יג'י אגח א</t>
  </si>
  <si>
    <t>אחר</t>
  </si>
  <si>
    <t>דלתא אגח ב</t>
  </si>
  <si>
    <t>אופנה והלבשה</t>
  </si>
  <si>
    <t>דלתא אגח א</t>
  </si>
  <si>
    <t>דמרי אגח ו</t>
  </si>
  <si>
    <t>יוניברסל אגח ב</t>
  </si>
  <si>
    <t>מויניאן אגח ב</t>
  </si>
  <si>
    <t>מויניאן אגח א</t>
  </si>
  <si>
    <t>נייר חדרה אגח 6</t>
  </si>
  <si>
    <t>נכסים ובנין אגח ט</t>
  </si>
  <si>
    <t>נכסים ובנין אגח ז</t>
  </si>
  <si>
    <t>סטרוברי אגח ב</t>
  </si>
  <si>
    <t>סלקום אגח יב</t>
  </si>
  <si>
    <t>סלקום אגח ט</t>
  </si>
  <si>
    <t>פתאל החז אגח ב</t>
  </si>
  <si>
    <t>פתאל אגח א</t>
  </si>
  <si>
    <t>קרסו אגח ב</t>
  </si>
  <si>
    <t>שפיר הנדסה אגח א</t>
  </si>
  <si>
    <t>מתכת ומוצרי בניה</t>
  </si>
  <si>
    <t>איידיאיי הנפקות התחייבות ד</t>
  </si>
  <si>
    <t>אפריקה מגורים אגח ג</t>
  </si>
  <si>
    <t>אשטרום קב אגח ב</t>
  </si>
  <si>
    <t>בזן אגח ה</t>
  </si>
  <si>
    <t>ויקטורי אגח א</t>
  </si>
  <si>
    <t>חברה לישראל אגח 10</t>
  </si>
  <si>
    <t>מגדלי התיכון אגח ב</t>
  </si>
  <si>
    <t>שכון ובי אגח 7</t>
  </si>
  <si>
    <t>אול-יר אגח ה</t>
  </si>
  <si>
    <t>דיסק השק אגח י</t>
  </si>
  <si>
    <t>הכש חב בטוחאגח3</t>
  </si>
  <si>
    <t>Baa2.il</t>
  </si>
  <si>
    <t>הכש חב בטוחאגח4</t>
  </si>
  <si>
    <t>אבגול אגח ד</t>
  </si>
  <si>
    <t>תמר פטרו אגח ב</t>
  </si>
  <si>
    <t>נויטס ממון אגחא</t>
  </si>
  <si>
    <t>ilA-</t>
  </si>
  <si>
    <t>נויטס ממון אגחב</t>
  </si>
  <si>
    <t>סים קומרשייל</t>
  </si>
  <si>
    <t>סה"כ צמודות למדד אחר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</si>
  <si>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</si>
  <si>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</si>
  <si>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</si>
  <si>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</si>
  <si>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</si>
  <si>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</si>
  <si>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</si>
  <si>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</si>
  <si>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</si>
  <si>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בי פי פי אל סי</t>
  </si>
  <si>
    <t xml:space="preserve">GB0007980591 </t>
  </si>
  <si>
    <t>LSE</t>
  </si>
  <si>
    <t>בלומברג</t>
  </si>
  <si>
    <t>Energy</t>
  </si>
  <si>
    <t>ROYAL DUTCH SHELL PLC-A SHS</t>
  </si>
  <si>
    <t xml:space="preserve">GB00B03MLX29 </t>
  </si>
  <si>
    <t>SAFRAN SA</t>
  </si>
  <si>
    <t xml:space="preserve">FR0000073272 </t>
  </si>
  <si>
    <t>Capital Goods</t>
  </si>
  <si>
    <t>DEUTSCHE POST AG-REG</t>
  </si>
  <si>
    <t xml:space="preserve">DE0005552004 </t>
  </si>
  <si>
    <t>DAX</t>
  </si>
  <si>
    <t>Transportation</t>
  </si>
  <si>
    <t>נסטלה אס איי-רג'יסטרד</t>
  </si>
  <si>
    <t xml:space="preserve">CH0038863350 </t>
  </si>
  <si>
    <t>SIX</t>
  </si>
  <si>
    <t>RECKITT BENCKISER PLC</t>
  </si>
  <si>
    <t xml:space="preserve">GB00B24CGK77 </t>
  </si>
  <si>
    <t>Household &amp; Personal Products</t>
  </si>
  <si>
    <t>UNILEVER LTD</t>
  </si>
  <si>
    <t xml:space="preserve">NL0000009355 </t>
  </si>
  <si>
    <t>FRESENIUS SE &amp; CO KGAA</t>
  </si>
  <si>
    <t xml:space="preserve">DE0005785604 </t>
  </si>
  <si>
    <t>Health Care Equipment &amp; Services</t>
  </si>
  <si>
    <t>DEUTSCHE BOERSE AG</t>
  </si>
  <si>
    <t xml:space="preserve">DE0005810055 </t>
  </si>
  <si>
    <t>Diversified Financials</t>
  </si>
  <si>
    <t>AXA</t>
  </si>
  <si>
    <t xml:space="preserve">FR0000120628 </t>
  </si>
  <si>
    <t>CAC</t>
  </si>
  <si>
    <t>Insurance</t>
  </si>
  <si>
    <t>PRUDENTIAL</t>
  </si>
  <si>
    <t xml:space="preserve">GB0007099541 </t>
  </si>
  <si>
    <t>SAP AG</t>
  </si>
  <si>
    <t xml:space="preserve">DE0007164600 </t>
  </si>
  <si>
    <t>Software &amp; Services</t>
  </si>
  <si>
    <t>דויטשה טלקום איי ג'י-ראג</t>
  </si>
  <si>
    <t xml:space="preserve">DE0005557508 </t>
  </si>
  <si>
    <t>Telecommunication Services</t>
  </si>
  <si>
    <t>.5  תעודות סל</t>
  </si>
  <si>
    <t>סה"כ תעודות סל</t>
  </si>
  <si>
    <t>סה"כ שמחקות מדדי מניות בישראל</t>
  </si>
  <si>
    <t>) ת"א 1254A) ETF קסם</t>
  </si>
  <si>
    <t>מניות</t>
  </si>
  <si>
    <t>סה"כ שמחקות מדדי מניות בחו"ל</t>
  </si>
  <si>
    <t>500 4D) S&amp;P) הראל סל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</si>
  <si>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</si>
  <si>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</si>
  <si>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</si>
  <si>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</si>
  <si>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</si>
  <si>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</si>
  <si>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</si>
  <si>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</si>
  <si>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</si>
  <si>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</si>
  <si>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</si>
  <si>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</si>
  <si>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</si>
  <si>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</si>
  <si>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>AMUNDI FDS-BOND GLOBAL AGG (XI</t>
  </si>
  <si>
    <t xml:space="preserve">LU1103162241 </t>
  </si>
  <si>
    <t>CREDIT SUISSE NOVA GL SE LO</t>
  </si>
  <si>
    <t xml:space="preserve">LU0635707705 </t>
  </si>
  <si>
    <t xml:space="preserve">סה"כ אג"ח ממשלתי בחו"ל </t>
  </si>
  <si>
    <t>סה"כ מניות בחו"ל</t>
  </si>
  <si>
    <t xml:space="preserve">סה"כ אחר בחו"ל </t>
  </si>
  <si>
    <t>BGF-EMK LOC CURR BD-USD I2</t>
  </si>
  <si>
    <t xml:space="preserve">LU0520955575 </t>
  </si>
  <si>
    <t>Fixed Income</t>
  </si>
  <si>
    <t>.7 כתבי אופציה</t>
  </si>
  <si>
    <t>סה"כ כתבי אופציה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</si>
  <si>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</si>
  <si>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</si>
  <si>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</si>
  <si>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</si>
  <si>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</si>
  <si>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</si>
  <si>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</si>
  <si>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</si>
  <si>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</si>
  <si>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</si>
  <si>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</si>
  <si>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</si>
  <si>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</si>
  <si>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</si>
  <si>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</si>
  <si>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</si>
  <si>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</si>
  <si>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>מדד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</si>
  <si>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</si>
  <si>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</si>
  <si>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</si>
  <si>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</si>
  <si>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</si>
  <si>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</si>
  <si>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</si>
  <si>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</si>
  <si>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</si>
  <si>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</si>
  <si>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</si>
  <si>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</si>
  <si>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</si>
  <si>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>לאומיקרד אגא-רמ</t>
  </si>
  <si>
    <t>29/10/2018</t>
  </si>
  <si>
    <t xml:space="preserve">סה"כ בחו"ל 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</si>
  <si>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</si>
  <si>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</si>
  <si>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</si>
  <si>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</si>
  <si>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</si>
  <si>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</si>
  <si>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</si>
  <si>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</si>
  <si>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</si>
  <si>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>30/01/2018</t>
  </si>
  <si>
    <t>סה"כ קרנות השקעה אחרות</t>
  </si>
  <si>
    <t>סה"כ קרנות השקעה בחו"ל</t>
  </si>
  <si>
    <t>Pi Emerging Markets Segregated Port II Class A</t>
  </si>
  <si>
    <t>16/03/2017</t>
  </si>
  <si>
    <t>.6 כתבי אופציה</t>
  </si>
  <si>
    <t>סה"כ כתבי אופציה בישראל</t>
  </si>
  <si>
    <t>סה"כ כתבי אופציה בחו"ל</t>
  </si>
  <si>
    <t>.7 אופציות</t>
  </si>
  <si>
    <t>סה"כ אופציות בישראל</t>
  </si>
  <si>
    <t>סה"כ מט"ח/ מט"ח</t>
  </si>
  <si>
    <t>סה"כ אופציות בחו"ל</t>
  </si>
  <si>
    <t>12:56:59</t>
  </si>
  <si>
    <t>.8 חוזים עתידיים</t>
  </si>
  <si>
    <t>סה"כ חוזים עתידיים בישראל</t>
  </si>
  <si>
    <t>חוזה עתידי forward 11/07/19</t>
  </si>
  <si>
    <t>ל.ר</t>
  </si>
  <si>
    <t>2019-03-13</t>
  </si>
  <si>
    <t>2019-06-24</t>
  </si>
  <si>
    <t>סה"כ חוזים עתידיים בחו"ל</t>
  </si>
  <si>
    <t>.9 מוצרים מובנים</t>
  </si>
  <si>
    <t>סה"כ מוצרים מובנים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</si>
  <si>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</si>
  <si>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</si>
  <si>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</si>
  <si>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</si>
  <si>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</si>
  <si>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</si>
  <si>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</si>
  <si>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</si>
  <si>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</si>
  <si>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</si>
  <si>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>AA+</t>
  </si>
  <si>
    <t>2014-05-27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</si>
  <si>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</si>
  <si>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</si>
  <si>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</si>
  <si>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</si>
  <si>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</si>
  <si>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</si>
  <si>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</si>
  <si>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</si>
  <si>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</si>
  <si>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</si>
  <si>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</si>
  <si>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ושעור ריבית</t>
  </si>
  <si>
    <t>1. ה. סה"כ פקדונות מעל 3 חודשים</t>
  </si>
  <si>
    <t>סה"כ צמוד למדד</t>
  </si>
  <si>
    <t>סה"כ לא צמוד</t>
  </si>
  <si>
    <t>סה"כ נקוב במט"ח</t>
  </si>
  <si>
    <t>סה"כ צמוד למט"ח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</si>
  <si>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</si>
  <si>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</si>
  <si>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</si>
  <si>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</si>
  <si>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</si>
  <si>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</si>
  <si>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</si>
  <si>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</si>
  <si>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</si>
  <si>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</si>
  <si>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</si>
  <si>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</si>
  <si>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</si>
  <si>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</si>
  <si>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</si>
  <si>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</si>
  <si>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</si>
  <si>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</si>
  <si>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</si>
  <si>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</si>
  <si>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</si>
  <si>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</si>
  <si>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 xml:space="preserve">31/12/2021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</si>
  <si>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</si>
  <si>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</si>
  <si>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</si>
  <si>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</si>
  <si>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</si>
  <si>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</si>
  <si>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</si>
  <si>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</si>
  <si>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</si>
  <si>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</si>
  <si>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רעות חברה לניהול קופות גמל בע"מ</t>
  </si>
  <si>
    <t>מלונאות ותיירות</t>
  </si>
  <si>
    <t>Food, Beverage &amp; Tobacco</t>
  </si>
  <si>
    <t>השקעות ואחזקות</t>
  </si>
  <si>
    <t>שירותים</t>
  </si>
  <si>
    <t>שירותים פיננסיים</t>
  </si>
  <si>
    <t>סוף טבלה</t>
  </si>
  <si>
    <t>תאריך הדיווח</t>
  </si>
  <si>
    <t>החברה המדווחת</t>
  </si>
  <si>
    <t>שם מסלול/קרן/קופה</t>
  </si>
  <si>
    <t>רעות אג"ח עד 10% במניות</t>
  </si>
  <si>
    <t>מספר מסלול/קרן/קופה</t>
  </si>
  <si>
    <t>תחילת טבלה</t>
  </si>
  <si>
    <t>30.06.2019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</si>
</sst>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indexed="8"/>
      <name val="Arial"/>
      <family val="2"/>
      <scheme val="minor"/>
    </font>
    <font>
      <b/>
      <sz val="10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sz val="8"/>
      <color indexed="8"/>
      <name val="Tahoma"/>
      <family val="2"/>
    </font>
    <font>
      <sz val="8"/>
      <color indexed="8"/>
      <name val="Tahoma"/>
      <family val="2"/>
    </font>
    <font>
      <sz val="8"/>
      <color indexed="8"/>
      <name val="Tahoma"/>
      <family val="2"/>
    </font>
    <font>
      <sz val="8"/>
      <color indexed="8"/>
      <name val="Tahoma"/>
      <family val="2"/>
    </font>
    <font>
      <b/>
      <sz val="10"/>
      <name val="TAHOMA"/>
    </font>
  </fonts>
  <fills count="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none">
        <fgColor indexed="52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/>
    </xf>
    <xf numFmtId="4" fontId="6" fillId="4" borderId="1" xfId="0" applyNumberFormat="1" applyFont="1" applyFill="1" applyBorder="1" applyAlignment="1">
      <alignment horizontal="right"/>
    </xf>
    <xf numFmtId="0" fontId="7" fillId="5" borderId="1" xfId="0" applyFont="1" applyFill="1" applyBorder="1" applyAlignment="1">
      <alignment horizontal="right" wrapText="1"/>
    </xf>
    <xf numFmtId="0" fontId="8" fillId="7" borderId="1" xfId="0" applyFont="1" applyFill="1" applyBorder="1" applyAlignment="1">
      <alignment horizontal="right" wrapText="1"/>
    </xf>
    <xf numFmtId="4" fontId="9" fillId="7" borderId="1" xfId="0" applyNumberFormat="1" applyFont="1" applyFill="1" applyBorder="1" applyAlignment="1">
      <alignment horizontal="right"/>
    </xf>
    <xf numFmtId="0" fontId="10" fillId="5" borderId="2" xfId="0" applyFont="1" applyFill="1" applyBorder="1" applyAlignment="1" applyProtection="1">
      <alignment horizontal="right" wrapText="1"/>
      <protection locked="0"/>
    </xf>
    <xf numFmtId="1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5" borderId="2" xfId="0" applyNumberFormat="1" applyFont="1" applyFill="1" applyBorder="1" applyAlignment="1" applyProtection="1">
      <alignment horizontal="right" wrapText="1"/>
      <protection locked="0"/>
    </xf>
    <xf numFmtId="4" fontId="13" fillId="4" borderId="1" xfId="0" applyNumberFormat="1" applyFont="1" applyFill="1" applyBorder="1" applyAlignment="1">
      <alignment horizontal="right"/>
    </xf>
    <xf numFmtId="0" fontId="2" fillId="7" borderId="1" xfId="0" applyFont="1" applyFill="1" applyBorder="1" applyAlignment="1">
      <alignment horizontal="right" wrapText="1"/>
    </xf>
    <xf numFmtId="1" fontId="10" fillId="5" borderId="2" xfId="0" applyNumberFormat="1" applyFont="1" applyFill="1" applyBorder="1" applyAlignment="1" applyProtection="1">
      <alignment horizontal="right" wrapText="1"/>
      <protection locked="0"/>
    </xf>
    <xf numFmtId="4" fontId="0" fillId="0" borderId="0" xfId="0" applyNumberFormat="1"/>
    <xf numFmtId="0" fontId="14" fillId="6" borderId="0" xfId="0" applyFont="1" applyFill="1" applyAlignment="1">
      <alignment horizontal="right"/>
    </xf>
    <xf numFmtId="0" fontId="14" fillId="0" borderId="0" xfId="0" applyFont="1" applyAlignment="1">
      <alignment horizontal="right"/>
    </xf>
    <xf numFmtId="0" fontId="0" fillId="0" borderId="0" xfId="0" applyAlignment="1"/>
    <xf numFmtId="14" fontId="14" fillId="0" borderId="0" xfId="0" applyNumberFormat="1" applyFont="1" applyFill="1" applyAlignment="1">
      <alignment horizontal="right"/>
    </xf>
    <xf numFmtId="0" fontId="14" fillId="0" borderId="0" xfId="0" applyFont="1" applyFill="1" applyAlignment="1">
      <alignment horizontal="right"/>
    </xf>
    <xf numFmtId="14" fontId="1" fillId="6" borderId="1" xfId="0" applyNumberFormat="1" applyFont="1" applyFill="1" applyBorder="1" applyAlignme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F53"/>
  <sheetViews>
    <sheetView rightToLeft="1" topLeftCell="A31" workbookViewId="0">
      <selection activeCell="A53" sqref="A53:XFD53"/>
    </sheetView>
  </sheetViews>
  <sheetFormatPr defaultRowHeight="14" x14ac:dyDescent="0.3"/>
  <cols>
    <col min="1" max="1" width="2" customWidth="1"/>
    <col min="2" max="2" width="34" customWidth="1"/>
    <col min="3" max="3" width="14" customWidth="1"/>
    <col min="4" max="4" width="19" customWidth="1"/>
  </cols>
  <sheetData>
    <row r="1" spans="1:6" s="23" customFormat="1" x14ac:dyDescent="0.3">
      <c r="A1" s="23" t="s">
        <v>515</v>
      </c>
    </row>
    <row r="2" spans="1:6" s="19" customFormat="1" x14ac:dyDescent="0.3">
      <c r="B2" s="17" t="s">
        <v>510</v>
      </c>
      <c r="C2" s="20">
        <v>43646</v>
      </c>
    </row>
    <row r="3" spans="1:6" ht="12.75" customHeight="1" x14ac:dyDescent="0.3">
      <c r="B3" s="18" t="s">
        <v>511</v>
      </c>
      <c r="C3" s="21" t="s">
        <v>503</v>
      </c>
    </row>
    <row r="4" spans="1:6" ht="12.75" customHeight="1" x14ac:dyDescent="0.3">
      <c r="B4" s="18" t="s">
        <v>512</v>
      </c>
      <c r="C4" s="21" t="s">
        <v>513</v>
      </c>
    </row>
    <row r="5" spans="1:6" ht="12.75" customHeight="1" x14ac:dyDescent="0.3">
      <c r="B5" s="18" t="s">
        <v>514</v>
      </c>
      <c r="C5" s="21">
        <v>8891</v>
      </c>
    </row>
    <row r="6" spans="1:6" ht="12.75" customHeight="1" x14ac:dyDescent="0.3">
      <c r="A6" s="2" t="s">
        <v>0</v>
      </c>
      <c r="B6" s="2" t="s">
        <v>1</v>
      </c>
      <c r="C6" s="2" t="s">
        <v>0</v>
      </c>
      <c r="D6" s="2" t="s">
        <v>0</v>
      </c>
    </row>
    <row r="7" spans="1:6" ht="12.75" customHeight="1" x14ac:dyDescent="0.3">
      <c r="A7" s="3" t="s">
        <v>0</v>
      </c>
      <c r="B7" s="3" t="s">
        <v>0</v>
      </c>
      <c r="C7" s="3" t="s">
        <v>2</v>
      </c>
      <c r="D7" s="3" t="s">
        <v>3</v>
      </c>
    </row>
    <row r="8" spans="1:6" ht="12.75" customHeight="1" x14ac:dyDescent="0.3">
      <c r="A8" s="3" t="s">
        <v>0</v>
      </c>
      <c r="B8" s="3" t="s">
        <v>0</v>
      </c>
      <c r="C8" s="3" t="s">
        <v>4</v>
      </c>
      <c r="D8" s="3" t="s">
        <v>5</v>
      </c>
    </row>
    <row r="9" spans="1:6" ht="12.75" customHeight="1" x14ac:dyDescent="0.3">
      <c r="A9" s="3" t="s">
        <v>0</v>
      </c>
      <c r="B9" s="3" t="s">
        <v>0</v>
      </c>
      <c r="C9" s="3" t="s">
        <v>6</v>
      </c>
      <c r="D9" s="3" t="s">
        <v>7</v>
      </c>
    </row>
    <row r="10" spans="1:6" ht="12.75" customHeight="1" x14ac:dyDescent="0.3">
      <c r="A10" s="4" t="s">
        <v>0</v>
      </c>
      <c r="B10" s="4" t="s">
        <v>8</v>
      </c>
      <c r="C10" s="4" t="s">
        <v>0</v>
      </c>
      <c r="D10" s="4" t="s">
        <v>0</v>
      </c>
    </row>
    <row r="11" spans="1:6" ht="12.75" customHeight="1" x14ac:dyDescent="0.3">
      <c r="A11" s="4" t="s">
        <v>0</v>
      </c>
      <c r="B11" s="4" t="s">
        <v>9</v>
      </c>
      <c r="C11" s="5">
        <v>1979.17</v>
      </c>
      <c r="D11" s="5">
        <f>C11/$C$42*100</f>
        <v>14.016526607866995</v>
      </c>
    </row>
    <row r="12" spans="1:6" ht="12.75" customHeight="1" x14ac:dyDescent="0.3">
      <c r="A12" s="4" t="s">
        <v>0</v>
      </c>
      <c r="B12" s="4" t="s">
        <v>10</v>
      </c>
      <c r="C12" s="4" t="s">
        <v>0</v>
      </c>
      <c r="D12" s="4" t="s">
        <v>0</v>
      </c>
    </row>
    <row r="13" spans="1:6" ht="12.75" customHeight="1" x14ac:dyDescent="0.3">
      <c r="A13" s="4" t="s">
        <v>0</v>
      </c>
      <c r="B13" s="4" t="s">
        <v>11</v>
      </c>
      <c r="C13" s="5">
        <v>5817.22</v>
      </c>
      <c r="D13" s="5">
        <f>C13/$C$42*100</f>
        <v>41.197683328777238</v>
      </c>
    </row>
    <row r="14" spans="1:6" ht="12.75" customHeight="1" x14ac:dyDescent="0.3">
      <c r="A14" s="4" t="s">
        <v>0</v>
      </c>
      <c r="B14" s="4" t="s">
        <v>12</v>
      </c>
      <c r="C14" s="5">
        <v>0</v>
      </c>
      <c r="D14" s="5">
        <v>0</v>
      </c>
    </row>
    <row r="15" spans="1:6" ht="12.75" customHeight="1" x14ac:dyDescent="0.3">
      <c r="A15" s="4" t="s">
        <v>0</v>
      </c>
      <c r="B15" s="4" t="s">
        <v>13</v>
      </c>
      <c r="C15" s="5">
        <v>3557.56</v>
      </c>
      <c r="D15" s="5">
        <f>C15/$C$42*100</f>
        <v>25.194720210534367</v>
      </c>
      <c r="F15" s="16"/>
    </row>
    <row r="16" spans="1:6" ht="12.75" customHeight="1" x14ac:dyDescent="0.3">
      <c r="A16" s="4" t="s">
        <v>0</v>
      </c>
      <c r="B16" s="4" t="s">
        <v>14</v>
      </c>
      <c r="C16" s="5">
        <v>133.53</v>
      </c>
      <c r="D16" s="5">
        <f t="shared" ref="D16:D18" si="0">C16/$C$42*100</f>
        <v>0.94566247363717104</v>
      </c>
      <c r="F16" s="16"/>
    </row>
    <row r="17" spans="1:4" ht="12.75" customHeight="1" x14ac:dyDescent="0.3">
      <c r="A17" s="4" t="s">
        <v>0</v>
      </c>
      <c r="B17" s="4" t="s">
        <v>15</v>
      </c>
      <c r="C17" s="5">
        <v>910.92</v>
      </c>
      <c r="D17" s="5">
        <f t="shared" si="0"/>
        <v>6.4511559985439355</v>
      </c>
    </row>
    <row r="18" spans="1:4" ht="12.75" customHeight="1" x14ac:dyDescent="0.3">
      <c r="A18" s="4" t="s">
        <v>0</v>
      </c>
      <c r="B18" s="4" t="s">
        <v>16</v>
      </c>
      <c r="C18" s="5">
        <v>1177.3499999999999</v>
      </c>
      <c r="D18" s="5">
        <f t="shared" si="0"/>
        <v>8.3380192715998138</v>
      </c>
    </row>
    <row r="19" spans="1:4" ht="12.75" customHeight="1" x14ac:dyDescent="0.3">
      <c r="A19" s="4" t="s">
        <v>0</v>
      </c>
      <c r="B19" s="4" t="s">
        <v>17</v>
      </c>
      <c r="C19" s="5">
        <v>0</v>
      </c>
      <c r="D19" s="5">
        <v>0</v>
      </c>
    </row>
    <row r="20" spans="1:4" ht="12.75" customHeight="1" x14ac:dyDescent="0.3">
      <c r="A20" s="4" t="s">
        <v>0</v>
      </c>
      <c r="B20" s="4" t="s">
        <v>18</v>
      </c>
      <c r="C20" s="5">
        <v>0</v>
      </c>
      <c r="D20" s="5">
        <v>0</v>
      </c>
    </row>
    <row r="21" spans="1:4" ht="12.75" customHeight="1" x14ac:dyDescent="0.3">
      <c r="A21" s="4" t="s">
        <v>0</v>
      </c>
      <c r="B21" s="4" t="s">
        <v>19</v>
      </c>
      <c r="C21" s="5">
        <v>0</v>
      </c>
      <c r="D21" s="5">
        <v>0</v>
      </c>
    </row>
    <row r="22" spans="1:4" ht="12.75" customHeight="1" x14ac:dyDescent="0.3">
      <c r="A22" s="4" t="s">
        <v>0</v>
      </c>
      <c r="B22" s="4" t="s">
        <v>20</v>
      </c>
      <c r="C22" s="5">
        <v>56.88</v>
      </c>
      <c r="D22" s="5">
        <f>C22/$C$42*100</f>
        <v>0.4028254437241241</v>
      </c>
    </row>
    <row r="23" spans="1:4" ht="12.75" customHeight="1" x14ac:dyDescent="0.3">
      <c r="A23" s="4" t="s">
        <v>0</v>
      </c>
      <c r="B23" s="4" t="s">
        <v>21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11</v>
      </c>
      <c r="C24" s="5">
        <v>0</v>
      </c>
      <c r="D24" s="5">
        <f t="shared" ref="D24:D37" si="1">C24/$C$42*100</f>
        <v>0</v>
      </c>
    </row>
    <row r="25" spans="1:4" ht="12.75" customHeight="1" x14ac:dyDescent="0.3">
      <c r="A25" s="4" t="s">
        <v>0</v>
      </c>
      <c r="B25" s="4" t="s">
        <v>12</v>
      </c>
      <c r="C25" s="5">
        <v>0</v>
      </c>
      <c r="D25" s="5">
        <f t="shared" si="1"/>
        <v>0</v>
      </c>
    </row>
    <row r="26" spans="1:4" ht="12.75" customHeight="1" x14ac:dyDescent="0.3">
      <c r="A26" s="4" t="s">
        <v>0</v>
      </c>
      <c r="B26" s="4" t="s">
        <v>13</v>
      </c>
      <c r="C26" s="5">
        <v>64.03</v>
      </c>
      <c r="D26" s="5">
        <f t="shared" si="1"/>
        <v>0.4534619050923992</v>
      </c>
    </row>
    <row r="27" spans="1:4" ht="12.75" customHeight="1" x14ac:dyDescent="0.3">
      <c r="A27" s="4" t="s">
        <v>0</v>
      </c>
      <c r="B27" s="4" t="s">
        <v>14</v>
      </c>
      <c r="C27" s="5">
        <v>0</v>
      </c>
      <c r="D27" s="5">
        <f t="shared" si="1"/>
        <v>0</v>
      </c>
    </row>
    <row r="28" spans="1:4" ht="12.75" customHeight="1" x14ac:dyDescent="0.3">
      <c r="A28" s="4" t="s">
        <v>0</v>
      </c>
      <c r="B28" s="4" t="s">
        <v>22</v>
      </c>
      <c r="C28" s="5">
        <v>325.39</v>
      </c>
      <c r="D28" s="5">
        <f t="shared" si="1"/>
        <v>2.3044193237235007</v>
      </c>
    </row>
    <row r="29" spans="1:4" ht="12.75" customHeight="1" x14ac:dyDescent="0.3">
      <c r="A29" s="4" t="s">
        <v>0</v>
      </c>
      <c r="B29" s="4" t="s">
        <v>23</v>
      </c>
      <c r="C29" s="5">
        <v>0</v>
      </c>
      <c r="D29" s="5">
        <f t="shared" si="1"/>
        <v>0</v>
      </c>
    </row>
    <row r="30" spans="1:4" ht="12.75" customHeight="1" x14ac:dyDescent="0.3">
      <c r="A30" s="4" t="s">
        <v>0</v>
      </c>
      <c r="B30" s="4" t="s">
        <v>24</v>
      </c>
      <c r="C30" s="5">
        <v>0</v>
      </c>
      <c r="D30" s="5">
        <f t="shared" si="1"/>
        <v>0</v>
      </c>
    </row>
    <row r="31" spans="1:4" ht="12.75" customHeight="1" x14ac:dyDescent="0.3">
      <c r="A31" s="4" t="s">
        <v>0</v>
      </c>
      <c r="B31" s="4" t="s">
        <v>25</v>
      </c>
      <c r="C31" s="5">
        <v>10.63</v>
      </c>
      <c r="D31" s="5">
        <f t="shared" si="1"/>
        <v>7.5281899908358624E-2</v>
      </c>
    </row>
    <row r="32" spans="1:4" ht="12.75" customHeight="1" x14ac:dyDescent="0.3">
      <c r="A32" s="4" t="s">
        <v>0</v>
      </c>
      <c r="B32" s="4" t="s">
        <v>26</v>
      </c>
      <c r="C32" s="5">
        <v>0</v>
      </c>
      <c r="D32" s="5">
        <f t="shared" si="1"/>
        <v>0</v>
      </c>
    </row>
    <row r="33" spans="1:4" ht="12.75" customHeight="1" x14ac:dyDescent="0.3">
      <c r="A33" s="4" t="s">
        <v>0</v>
      </c>
      <c r="B33" s="4" t="s">
        <v>27</v>
      </c>
      <c r="C33" s="5">
        <v>87.58</v>
      </c>
      <c r="D33" s="5">
        <f t="shared" si="1"/>
        <v>0.62024353659210241</v>
      </c>
    </row>
    <row r="34" spans="1:4" ht="12.75" customHeight="1" x14ac:dyDescent="0.3">
      <c r="A34" s="4" t="s">
        <v>0</v>
      </c>
      <c r="B34" s="4" t="s">
        <v>28</v>
      </c>
      <c r="C34" s="5">
        <v>0</v>
      </c>
      <c r="D34" s="5">
        <f t="shared" si="1"/>
        <v>0</v>
      </c>
    </row>
    <row r="35" spans="1:4" ht="12.75" customHeight="1" x14ac:dyDescent="0.3">
      <c r="A35" s="4" t="s">
        <v>0</v>
      </c>
      <c r="B35" s="4" t="s">
        <v>29</v>
      </c>
      <c r="C35" s="5">
        <v>0</v>
      </c>
      <c r="D35" s="5">
        <f t="shared" si="1"/>
        <v>0</v>
      </c>
    </row>
    <row r="36" spans="1:4" ht="12.75" customHeight="1" x14ac:dyDescent="0.3">
      <c r="A36" s="4" t="s">
        <v>0</v>
      </c>
      <c r="B36" s="4" t="s">
        <v>30</v>
      </c>
      <c r="C36" s="5">
        <v>0</v>
      </c>
      <c r="D36" s="5">
        <f t="shared" si="1"/>
        <v>0</v>
      </c>
    </row>
    <row r="37" spans="1:4" ht="12.75" customHeight="1" x14ac:dyDescent="0.3">
      <c r="A37" s="4" t="s">
        <v>0</v>
      </c>
      <c r="B37" s="4" t="s">
        <v>31</v>
      </c>
      <c r="C37" s="5">
        <v>0</v>
      </c>
      <c r="D37" s="5">
        <f t="shared" si="1"/>
        <v>0</v>
      </c>
    </row>
    <row r="38" spans="1:4" ht="12.75" customHeight="1" x14ac:dyDescent="0.3">
      <c r="A38" s="4" t="s">
        <v>0</v>
      </c>
      <c r="B38" s="4" t="s">
        <v>32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33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34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35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36</v>
      </c>
      <c r="C42" s="5">
        <v>14120.26</v>
      </c>
      <c r="D42" s="5">
        <v>100</v>
      </c>
    </row>
    <row r="43" spans="1:4" ht="12.75" customHeight="1" x14ac:dyDescent="0.3">
      <c r="A43" s="4" t="s">
        <v>0</v>
      </c>
      <c r="B43" s="4" t="s">
        <v>37</v>
      </c>
      <c r="C43" s="6">
        <v>82.14</v>
      </c>
      <c r="D43" s="4" t="s">
        <v>0</v>
      </c>
    </row>
    <row r="44" spans="1:4" ht="12.75" customHeight="1" x14ac:dyDescent="0.3">
      <c r="A44" s="7" t="s">
        <v>0</v>
      </c>
      <c r="B44" s="7" t="s">
        <v>38</v>
      </c>
      <c r="C44" s="7" t="s">
        <v>0</v>
      </c>
      <c r="D44" s="7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39</v>
      </c>
      <c r="D45" s="4" t="s">
        <v>40</v>
      </c>
    </row>
    <row r="46" spans="1:4" ht="12.75" customHeight="1" x14ac:dyDescent="0.3">
      <c r="A46" s="4" t="s">
        <v>0</v>
      </c>
      <c r="B46" s="4" t="s">
        <v>0</v>
      </c>
      <c r="C46" s="4" t="s">
        <v>6</v>
      </c>
      <c r="D46" s="4" t="s">
        <v>7</v>
      </c>
    </row>
    <row r="47" spans="1:4" ht="12.75" customHeight="1" x14ac:dyDescent="0.3">
      <c r="A47" s="4" t="s">
        <v>0</v>
      </c>
      <c r="B47" s="4" t="s">
        <v>0</v>
      </c>
      <c r="C47" s="7" t="s">
        <v>41</v>
      </c>
      <c r="D47" s="7" t="s">
        <v>42</v>
      </c>
    </row>
    <row r="48" spans="1:4" ht="12.75" customHeight="1" x14ac:dyDescent="0.3">
      <c r="A48" s="4" t="s">
        <v>0</v>
      </c>
      <c r="B48" s="4" t="s">
        <v>0</v>
      </c>
      <c r="C48" s="7" t="s">
        <v>43</v>
      </c>
      <c r="D48" s="7" t="s">
        <v>44</v>
      </c>
    </row>
    <row r="49" spans="1:4" ht="12.75" customHeight="1" x14ac:dyDescent="0.3">
      <c r="A49" s="4" t="s">
        <v>0</v>
      </c>
      <c r="B49" s="4" t="s">
        <v>0</v>
      </c>
      <c r="C49" s="7" t="s">
        <v>45</v>
      </c>
      <c r="D49" s="7" t="s">
        <v>46</v>
      </c>
    </row>
    <row r="50" spans="1:4" ht="12.75" customHeight="1" x14ac:dyDescent="0.3">
      <c r="A50" s="4" t="s">
        <v>0</v>
      </c>
      <c r="B50" s="4" t="s">
        <v>0</v>
      </c>
      <c r="C50" s="7" t="s">
        <v>47</v>
      </c>
      <c r="D50" s="7" t="s">
        <v>48</v>
      </c>
    </row>
    <row r="51" spans="1:4" ht="12.75" customHeight="1" x14ac:dyDescent="0.3">
      <c r="A51" s="2" t="s">
        <v>0</v>
      </c>
      <c r="B51" s="2" t="s">
        <v>0</v>
      </c>
      <c r="C51" s="2" t="s">
        <v>0</v>
      </c>
      <c r="D51" s="2" t="s">
        <v>0</v>
      </c>
    </row>
    <row r="52" spans="1:4" ht="12.75" customHeight="1" x14ac:dyDescent="0.3">
      <c r="A52" s="1" t="s">
        <v>49</v>
      </c>
      <c r="B52" s="1" t="s">
        <v>50</v>
      </c>
    </row>
    <row r="53" spans="1:4" s="23" customFormat="1" x14ac:dyDescent="0.3">
      <c r="A53" s="23" t="s">
        <v>509</v>
      </c>
    </row>
  </sheetData>
  <mergeCells count="2">
    <mergeCell ref="A53:XFD53"/>
    <mergeCell ref="A1:XF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29"/>
  <sheetViews>
    <sheetView rightToLeft="1" topLeftCell="A10" workbookViewId="0">
      <selection activeCell="B31" sqref="B31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4" customWidth="1"/>
    <col min="10" max="10" width="10" customWidth="1"/>
    <col min="11" max="11" width="24" customWidth="1"/>
  </cols>
  <sheetData>
    <row r="1" spans="1:11" s="23" customFormat="1" x14ac:dyDescent="0.3">
      <c r="A1" s="23" t="s">
        <v>515</v>
      </c>
    </row>
    <row r="2" spans="1:11" s="19" customFormat="1" x14ac:dyDescent="0.3">
      <c r="B2" s="17" t="s">
        <v>510</v>
      </c>
      <c r="C2" s="20">
        <v>43646</v>
      </c>
    </row>
    <row r="3" spans="1:11" ht="12.75" customHeight="1" x14ac:dyDescent="0.3">
      <c r="B3" s="18" t="s">
        <v>511</v>
      </c>
      <c r="C3" s="21" t="s">
        <v>503</v>
      </c>
    </row>
    <row r="4" spans="1:11" ht="12.75" customHeight="1" x14ac:dyDescent="0.3">
      <c r="B4" s="18" t="s">
        <v>512</v>
      </c>
      <c r="C4" s="21" t="s">
        <v>513</v>
      </c>
    </row>
    <row r="5" spans="1:11" ht="12.75" customHeight="1" x14ac:dyDescent="0.3">
      <c r="B5" s="18" t="s">
        <v>514</v>
      </c>
      <c r="C5" s="21">
        <v>8891</v>
      </c>
    </row>
    <row r="6" spans="1:11" ht="12.75" customHeight="1" x14ac:dyDescent="0.3">
      <c r="A6" s="2" t="s">
        <v>0</v>
      </c>
      <c r="B6" s="2" t="s">
        <v>51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52</v>
      </c>
      <c r="C7" s="2" t="s">
        <v>53</v>
      </c>
      <c r="D7" s="2" t="s">
        <v>54</v>
      </c>
      <c r="E7" s="2" t="s">
        <v>55</v>
      </c>
      <c r="F7" s="2" t="s">
        <v>56</v>
      </c>
      <c r="G7" s="2" t="s">
        <v>57</v>
      </c>
      <c r="H7" s="2" t="s">
        <v>58</v>
      </c>
      <c r="I7" s="2" t="s">
        <v>59</v>
      </c>
      <c r="J7" s="2" t="s">
        <v>60</v>
      </c>
      <c r="K7" s="2" t="s">
        <v>61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5</v>
      </c>
      <c r="I8" s="2" t="s">
        <v>5</v>
      </c>
      <c r="J8" s="2" t="s">
        <v>4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</row>
    <row r="10" spans="1:11" ht="12.75" customHeight="1" x14ac:dyDescent="0.3">
      <c r="A10" s="8" t="s">
        <v>0</v>
      </c>
      <c r="B10" s="8" t="s">
        <v>69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9">
        <v>0</v>
      </c>
      <c r="J10" s="9">
        <v>1979.17</v>
      </c>
      <c r="K10" s="9">
        <v>100</v>
      </c>
    </row>
    <row r="11" spans="1:11" ht="12.75" customHeight="1" x14ac:dyDescent="0.3">
      <c r="A11" s="4" t="s">
        <v>0</v>
      </c>
      <c r="B11" s="4" t="s">
        <v>70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6">
        <v>0</v>
      </c>
      <c r="I11" s="6">
        <v>0</v>
      </c>
      <c r="J11" s="6">
        <v>1979.17</v>
      </c>
      <c r="K11" s="6">
        <v>100</v>
      </c>
    </row>
    <row r="12" spans="1:11" ht="12.75" customHeight="1" x14ac:dyDescent="0.3">
      <c r="A12" s="4" t="s">
        <v>0</v>
      </c>
      <c r="B12" s="4" t="s">
        <v>71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</row>
    <row r="13" spans="1:11" ht="12.75" customHeight="1" x14ac:dyDescent="0.3">
      <c r="A13" s="4" t="s">
        <v>0</v>
      </c>
      <c r="B13" s="4" t="s">
        <v>72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</row>
    <row r="14" spans="1:11" ht="12.75" customHeight="1" x14ac:dyDescent="0.3">
      <c r="A14" s="10" t="s">
        <v>0</v>
      </c>
      <c r="B14" s="10" t="s">
        <v>73</v>
      </c>
      <c r="C14" s="11">
        <v>912019</v>
      </c>
      <c r="D14" s="11">
        <v>12</v>
      </c>
      <c r="E14" s="10" t="s">
        <v>74</v>
      </c>
      <c r="F14" s="10" t="s">
        <v>75</v>
      </c>
      <c r="G14" s="10" t="s">
        <v>41</v>
      </c>
      <c r="H14" s="12">
        <v>0</v>
      </c>
      <c r="I14" s="12">
        <v>0</v>
      </c>
      <c r="J14" s="12">
        <v>709.53</v>
      </c>
      <c r="K14" s="12">
        <v>35.85</v>
      </c>
    </row>
    <row r="15" spans="1:11" ht="12.75" customHeight="1" x14ac:dyDescent="0.3">
      <c r="A15" s="10" t="s">
        <v>0</v>
      </c>
      <c r="B15" s="10" t="s">
        <v>76</v>
      </c>
      <c r="C15" s="11">
        <v>912035</v>
      </c>
      <c r="D15" s="11">
        <v>12</v>
      </c>
      <c r="E15" s="10" t="s">
        <v>74</v>
      </c>
      <c r="F15" s="10" t="s">
        <v>75</v>
      </c>
      <c r="G15" s="10" t="s">
        <v>45</v>
      </c>
      <c r="H15" s="12">
        <v>0</v>
      </c>
      <c r="I15" s="12">
        <v>0</v>
      </c>
      <c r="J15" s="12">
        <v>10.97</v>
      </c>
      <c r="K15" s="12">
        <v>0.55000000000000004</v>
      </c>
    </row>
    <row r="16" spans="1:11" ht="12.75" customHeight="1" x14ac:dyDescent="0.3">
      <c r="A16" s="10" t="s">
        <v>0</v>
      </c>
      <c r="B16" s="10" t="s">
        <v>77</v>
      </c>
      <c r="C16" s="11">
        <v>912100</v>
      </c>
      <c r="D16" s="11">
        <v>12</v>
      </c>
      <c r="E16" s="10" t="s">
        <v>74</v>
      </c>
      <c r="F16" s="10" t="s">
        <v>75</v>
      </c>
      <c r="G16" s="10" t="s">
        <v>47</v>
      </c>
      <c r="H16" s="12">
        <v>0</v>
      </c>
      <c r="I16" s="12">
        <v>0</v>
      </c>
      <c r="J16" s="12">
        <v>8.16</v>
      </c>
      <c r="K16" s="12">
        <v>0.41</v>
      </c>
    </row>
    <row r="17" spans="1:11" ht="12.75" customHeight="1" x14ac:dyDescent="0.3">
      <c r="A17" s="10" t="s">
        <v>0</v>
      </c>
      <c r="B17" s="10" t="s">
        <v>78</v>
      </c>
      <c r="C17" s="11">
        <v>912027</v>
      </c>
      <c r="D17" s="11">
        <v>12</v>
      </c>
      <c r="E17" s="10" t="s">
        <v>74</v>
      </c>
      <c r="F17" s="10" t="s">
        <v>75</v>
      </c>
      <c r="G17" s="10" t="s">
        <v>43</v>
      </c>
      <c r="H17" s="12">
        <v>0</v>
      </c>
      <c r="I17" s="12">
        <v>0</v>
      </c>
      <c r="J17" s="12">
        <v>3.6</v>
      </c>
      <c r="K17" s="12">
        <v>0.18</v>
      </c>
    </row>
    <row r="18" spans="1:11" ht="12.75" customHeight="1" x14ac:dyDescent="0.3">
      <c r="A18" s="4" t="s">
        <v>0</v>
      </c>
      <c r="B18" s="4" t="s">
        <v>79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</row>
    <row r="19" spans="1:11" ht="12.75" customHeight="1" x14ac:dyDescent="0.3">
      <c r="A19" s="10" t="s">
        <v>0</v>
      </c>
      <c r="B19" s="10" t="s">
        <v>80</v>
      </c>
      <c r="C19" s="11">
        <v>912222222</v>
      </c>
      <c r="D19" s="11">
        <v>12</v>
      </c>
      <c r="E19" s="10" t="s">
        <v>74</v>
      </c>
      <c r="F19" s="10" t="s">
        <v>75</v>
      </c>
      <c r="G19" s="10" t="s">
        <v>81</v>
      </c>
      <c r="H19" s="12">
        <v>0</v>
      </c>
      <c r="I19" s="12">
        <v>0</v>
      </c>
      <c r="J19" s="12">
        <v>1246.9100000000001</v>
      </c>
      <c r="K19" s="12">
        <v>63</v>
      </c>
    </row>
    <row r="20" spans="1:11" ht="12.75" customHeight="1" x14ac:dyDescent="0.3">
      <c r="A20" s="4" t="s">
        <v>0</v>
      </c>
      <c r="B20" s="4" t="s">
        <v>82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</row>
    <row r="21" spans="1:11" ht="12.75" customHeight="1" x14ac:dyDescent="0.3">
      <c r="A21" s="4" t="s">
        <v>0</v>
      </c>
      <c r="B21" s="4" t="s">
        <v>83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4" t="s">
        <v>0</v>
      </c>
      <c r="K21" s="4" t="s">
        <v>0</v>
      </c>
    </row>
    <row r="22" spans="1:11" ht="12.75" customHeight="1" x14ac:dyDescent="0.3">
      <c r="A22" s="4" t="s">
        <v>0</v>
      </c>
      <c r="B22" s="4" t="s">
        <v>84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4" t="s">
        <v>0</v>
      </c>
      <c r="K22" s="4" t="s">
        <v>0</v>
      </c>
    </row>
    <row r="23" spans="1:11" ht="12.75" customHeight="1" x14ac:dyDescent="0.3">
      <c r="A23" s="4" t="s">
        <v>0</v>
      </c>
      <c r="B23" s="4" t="s">
        <v>85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4" t="s">
        <v>0</v>
      </c>
      <c r="K23" s="4" t="s">
        <v>0</v>
      </c>
    </row>
    <row r="24" spans="1:11" ht="12.75" customHeight="1" x14ac:dyDescent="0.3">
      <c r="A24" s="4" t="s">
        <v>0</v>
      </c>
      <c r="B24" s="4" t="s">
        <v>86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6">
        <v>0</v>
      </c>
      <c r="I24" s="6">
        <v>0</v>
      </c>
      <c r="J24" s="6">
        <v>0</v>
      </c>
      <c r="K24" s="6">
        <v>0</v>
      </c>
    </row>
    <row r="25" spans="1:11" ht="12.75" customHeight="1" x14ac:dyDescent="0.3">
      <c r="A25" s="4" t="s">
        <v>0</v>
      </c>
      <c r="B25" s="4" t="s">
        <v>87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4" t="s">
        <v>0</v>
      </c>
      <c r="J25" s="4" t="s">
        <v>0</v>
      </c>
      <c r="K25" s="4" t="s">
        <v>0</v>
      </c>
    </row>
    <row r="26" spans="1:11" ht="12.75" customHeight="1" x14ac:dyDescent="0.3">
      <c r="A26" s="4" t="s">
        <v>0</v>
      </c>
      <c r="B26" s="4" t="s">
        <v>85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4" t="s">
        <v>0</v>
      </c>
      <c r="J26" s="4" t="s">
        <v>0</v>
      </c>
      <c r="K26" s="4" t="s">
        <v>0</v>
      </c>
    </row>
    <row r="27" spans="1:11" ht="12.75" customHeight="1" x14ac:dyDescent="0.3">
      <c r="A27" s="8" t="s">
        <v>0</v>
      </c>
      <c r="B27" s="8" t="s">
        <v>88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</row>
    <row r="28" spans="1:11" ht="12.75" customHeight="1" x14ac:dyDescent="0.3">
      <c r="A28" s="1" t="s">
        <v>49</v>
      </c>
      <c r="B28" s="1" t="s">
        <v>50</v>
      </c>
    </row>
    <row r="29" spans="1:11" s="23" customFormat="1" x14ac:dyDescent="0.3">
      <c r="A29" s="23" t="s">
        <v>509</v>
      </c>
    </row>
  </sheetData>
  <mergeCells count="2">
    <mergeCell ref="A29:XFD29"/>
    <mergeCell ref="A1:XF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3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2" width="14" customWidth="1"/>
    <col min="13" max="13" width="8" customWidth="1"/>
    <col min="14" max="14" width="18" customWidth="1"/>
    <col min="15" max="15" width="10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3" customFormat="1" x14ac:dyDescent="0.3">
      <c r="A1" s="23" t="s">
        <v>515</v>
      </c>
    </row>
    <row r="2" spans="1:19" s="19" customFormat="1" x14ac:dyDescent="0.3">
      <c r="B2" s="17" t="s">
        <v>510</v>
      </c>
      <c r="C2" s="20" t="s">
        <v>516</v>
      </c>
    </row>
    <row r="3" spans="1:19" ht="12.75" customHeight="1" x14ac:dyDescent="0.3">
      <c r="B3" s="18" t="s">
        <v>511</v>
      </c>
      <c r="C3" s="21" t="s">
        <v>503</v>
      </c>
    </row>
    <row r="4" spans="1:19" ht="12.75" customHeight="1" x14ac:dyDescent="0.3">
      <c r="B4" s="18" t="s">
        <v>512</v>
      </c>
      <c r="C4" s="21" t="s">
        <v>513</v>
      </c>
    </row>
    <row r="5" spans="1:19" ht="12.75" customHeight="1" x14ac:dyDescent="0.3">
      <c r="B5" s="18" t="s">
        <v>514</v>
      </c>
      <c r="C5" s="21">
        <v>8891</v>
      </c>
    </row>
    <row r="6" spans="1:19" ht="12.75" customHeight="1" x14ac:dyDescent="0.3">
      <c r="A6" s="2" t="s">
        <v>0</v>
      </c>
      <c r="B6" s="2" t="s">
        <v>89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90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52</v>
      </c>
      <c r="C8" s="2" t="s">
        <v>53</v>
      </c>
      <c r="D8" s="2" t="s">
        <v>91</v>
      </c>
      <c r="E8" s="2" t="s">
        <v>55</v>
      </c>
      <c r="F8" s="2" t="s">
        <v>56</v>
      </c>
      <c r="G8" s="2" t="s">
        <v>92</v>
      </c>
      <c r="H8" s="2" t="s">
        <v>93</v>
      </c>
      <c r="I8" s="2" t="s">
        <v>57</v>
      </c>
      <c r="J8" s="2" t="s">
        <v>58</v>
      </c>
      <c r="K8" s="2" t="s">
        <v>59</v>
      </c>
      <c r="L8" s="2" t="s">
        <v>94</v>
      </c>
      <c r="M8" s="2" t="s">
        <v>95</v>
      </c>
      <c r="N8" s="2" t="s">
        <v>96</v>
      </c>
      <c r="O8" s="2" t="s">
        <v>60</v>
      </c>
      <c r="P8" s="2" t="s">
        <v>97</v>
      </c>
      <c r="Q8" s="2" t="s">
        <v>61</v>
      </c>
      <c r="R8" s="2" t="s">
        <v>98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99</v>
      </c>
      <c r="I9" s="2" t="s">
        <v>0</v>
      </c>
      <c r="J9" s="2" t="s">
        <v>5</v>
      </c>
      <c r="K9" s="2" t="s">
        <v>5</v>
      </c>
      <c r="L9" s="2" t="s">
        <v>100</v>
      </c>
      <c r="M9" s="2" t="s">
        <v>101</v>
      </c>
      <c r="N9" s="2" t="s">
        <v>4</v>
      </c>
      <c r="O9" s="2" t="s">
        <v>4</v>
      </c>
      <c r="P9" s="2" t="s">
        <v>5</v>
      </c>
      <c r="Q9" s="2" t="s">
        <v>5</v>
      </c>
      <c r="R9" s="2" t="s">
        <v>5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102</v>
      </c>
      <c r="M10" s="2" t="s">
        <v>103</v>
      </c>
      <c r="N10" s="2" t="s">
        <v>104</v>
      </c>
      <c r="O10" s="2" t="s">
        <v>105</v>
      </c>
      <c r="P10" s="2" t="s">
        <v>106</v>
      </c>
      <c r="Q10" s="2" t="s">
        <v>107</v>
      </c>
      <c r="R10" s="2" t="s">
        <v>108</v>
      </c>
      <c r="S10" s="2" t="s">
        <v>0</v>
      </c>
    </row>
    <row r="11" spans="1:19" ht="12.75" customHeight="1" x14ac:dyDescent="0.3">
      <c r="A11" s="8" t="s">
        <v>0</v>
      </c>
      <c r="B11" s="14" t="s">
        <v>398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4.16</v>
      </c>
      <c r="I11" s="8" t="s">
        <v>0</v>
      </c>
      <c r="J11" s="9">
        <v>3.54</v>
      </c>
      <c r="K11" s="9">
        <v>0.13</v>
      </c>
      <c r="L11" s="9">
        <v>4791430</v>
      </c>
      <c r="M11" s="8" t="s">
        <v>0</v>
      </c>
      <c r="N11" s="9">
        <v>0</v>
      </c>
      <c r="O11" s="9">
        <v>5817.22</v>
      </c>
      <c r="P11" s="8" t="s">
        <v>0</v>
      </c>
      <c r="Q11" s="9">
        <v>100</v>
      </c>
      <c r="R11" s="9">
        <v>41.2</v>
      </c>
      <c r="S11" s="8" t="s">
        <v>0</v>
      </c>
    </row>
    <row r="12" spans="1:19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4.16</v>
      </c>
      <c r="I12" s="4" t="s">
        <v>0</v>
      </c>
      <c r="J12" s="6">
        <v>3.54</v>
      </c>
      <c r="K12" s="6">
        <v>0.13</v>
      </c>
      <c r="L12" s="6">
        <v>4791430</v>
      </c>
      <c r="M12" s="4" t="s">
        <v>0</v>
      </c>
      <c r="N12" s="6">
        <v>0</v>
      </c>
      <c r="O12" s="6">
        <v>5817.22</v>
      </c>
      <c r="P12" s="4" t="s">
        <v>0</v>
      </c>
      <c r="Q12" s="6">
        <v>100</v>
      </c>
      <c r="R12" s="6">
        <v>41.2</v>
      </c>
      <c r="S12" s="4" t="s">
        <v>0</v>
      </c>
    </row>
    <row r="13" spans="1:19" ht="12.75" customHeight="1" x14ac:dyDescent="0.3">
      <c r="A13" s="4" t="s">
        <v>0</v>
      </c>
      <c r="B13" s="4" t="s">
        <v>109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3.57</v>
      </c>
      <c r="I13" s="4" t="s">
        <v>0</v>
      </c>
      <c r="J13" s="6">
        <v>2.5</v>
      </c>
      <c r="K13" s="6">
        <v>-0.6</v>
      </c>
      <c r="L13" s="6">
        <v>2546279</v>
      </c>
      <c r="M13" s="4" t="s">
        <v>0</v>
      </c>
      <c r="N13" s="6">
        <v>0</v>
      </c>
      <c r="O13" s="6">
        <v>3151.12</v>
      </c>
      <c r="P13" s="4" t="s">
        <v>0</v>
      </c>
      <c r="Q13" s="6">
        <v>54.17</v>
      </c>
      <c r="R13" s="6">
        <v>22.32</v>
      </c>
      <c r="S13" s="4" t="s">
        <v>0</v>
      </c>
    </row>
    <row r="14" spans="1:19" ht="12.75" customHeight="1" x14ac:dyDescent="0.3">
      <c r="A14" s="10" t="s">
        <v>0</v>
      </c>
      <c r="B14" s="10" t="s">
        <v>110</v>
      </c>
      <c r="C14" s="11">
        <v>1137181</v>
      </c>
      <c r="D14" s="10" t="s">
        <v>111</v>
      </c>
      <c r="E14" s="10" t="s">
        <v>112</v>
      </c>
      <c r="F14" s="10" t="s">
        <v>113</v>
      </c>
      <c r="G14" s="10" t="s">
        <v>0</v>
      </c>
      <c r="H14" s="12">
        <v>1.33</v>
      </c>
      <c r="I14" s="10" t="s">
        <v>81</v>
      </c>
      <c r="J14" s="12">
        <v>0.1</v>
      </c>
      <c r="K14" s="12">
        <v>-0.78</v>
      </c>
      <c r="L14" s="12">
        <v>400000</v>
      </c>
      <c r="M14" s="12">
        <v>103.69</v>
      </c>
      <c r="N14" s="12">
        <v>0</v>
      </c>
      <c r="O14" s="12">
        <v>414.76</v>
      </c>
      <c r="P14" s="12">
        <v>0</v>
      </c>
      <c r="Q14" s="12">
        <v>7.13</v>
      </c>
      <c r="R14" s="12">
        <v>2.94</v>
      </c>
      <c r="S14" s="10" t="s">
        <v>0</v>
      </c>
    </row>
    <row r="15" spans="1:19" ht="12.75" customHeight="1" x14ac:dyDescent="0.3">
      <c r="A15" s="10" t="s">
        <v>0</v>
      </c>
      <c r="B15" s="10" t="s">
        <v>114</v>
      </c>
      <c r="C15" s="11">
        <v>1157023</v>
      </c>
      <c r="D15" s="10" t="s">
        <v>111</v>
      </c>
      <c r="E15" s="10" t="s">
        <v>112</v>
      </c>
      <c r="F15" s="10" t="s">
        <v>113</v>
      </c>
      <c r="G15" s="10" t="s">
        <v>0</v>
      </c>
      <c r="H15" s="12">
        <v>9.7100000000000009</v>
      </c>
      <c r="I15" s="10" t="s">
        <v>81</v>
      </c>
      <c r="J15" s="12">
        <v>0.5</v>
      </c>
      <c r="K15" s="12">
        <v>0.1</v>
      </c>
      <c r="L15" s="12">
        <v>76953</v>
      </c>
      <c r="M15" s="12">
        <v>105.65</v>
      </c>
      <c r="N15" s="12">
        <v>0</v>
      </c>
      <c r="O15" s="12">
        <v>81.3</v>
      </c>
      <c r="P15" s="12">
        <v>0</v>
      </c>
      <c r="Q15" s="12">
        <v>1.4</v>
      </c>
      <c r="R15" s="12">
        <v>0.57999999999999996</v>
      </c>
      <c r="S15" s="10" t="s">
        <v>0</v>
      </c>
    </row>
    <row r="16" spans="1:19" ht="12.75" customHeight="1" x14ac:dyDescent="0.3">
      <c r="A16" s="10" t="s">
        <v>0</v>
      </c>
      <c r="B16" s="10" t="s">
        <v>115</v>
      </c>
      <c r="C16" s="11">
        <v>1114750</v>
      </c>
      <c r="D16" s="10" t="s">
        <v>111</v>
      </c>
      <c r="E16" s="10" t="s">
        <v>112</v>
      </c>
      <c r="F16" s="10" t="s">
        <v>113</v>
      </c>
      <c r="G16" s="10" t="s">
        <v>0</v>
      </c>
      <c r="H16" s="12">
        <v>0.33</v>
      </c>
      <c r="I16" s="10" t="s">
        <v>81</v>
      </c>
      <c r="J16" s="12">
        <v>3</v>
      </c>
      <c r="K16" s="12">
        <v>0.56999999999999995</v>
      </c>
      <c r="L16" s="12">
        <v>95157</v>
      </c>
      <c r="M16" s="12">
        <v>114.99</v>
      </c>
      <c r="N16" s="12">
        <v>0</v>
      </c>
      <c r="O16" s="12">
        <v>109.42</v>
      </c>
      <c r="P16" s="12">
        <v>0</v>
      </c>
      <c r="Q16" s="12">
        <v>1.88</v>
      </c>
      <c r="R16" s="12">
        <v>0.77</v>
      </c>
      <c r="S16" s="10" t="s">
        <v>0</v>
      </c>
    </row>
    <row r="17" spans="1:19" ht="12.75" customHeight="1" x14ac:dyDescent="0.3">
      <c r="A17" s="10" t="s">
        <v>0</v>
      </c>
      <c r="B17" s="10" t="s">
        <v>116</v>
      </c>
      <c r="C17" s="11">
        <v>1128081</v>
      </c>
      <c r="D17" s="10" t="s">
        <v>111</v>
      </c>
      <c r="E17" s="10" t="s">
        <v>112</v>
      </c>
      <c r="F17" s="10" t="s">
        <v>113</v>
      </c>
      <c r="G17" s="10" t="s">
        <v>0</v>
      </c>
      <c r="H17" s="12">
        <v>4.09</v>
      </c>
      <c r="I17" s="10" t="s">
        <v>81</v>
      </c>
      <c r="J17" s="12">
        <v>1.75</v>
      </c>
      <c r="K17" s="12">
        <v>-0.63</v>
      </c>
      <c r="L17" s="12">
        <v>493810</v>
      </c>
      <c r="M17" s="12">
        <v>115.31</v>
      </c>
      <c r="N17" s="12">
        <v>0</v>
      </c>
      <c r="O17" s="12">
        <v>569.41</v>
      </c>
      <c r="P17" s="12">
        <v>0</v>
      </c>
      <c r="Q17" s="12">
        <v>9.7899999999999991</v>
      </c>
      <c r="R17" s="12">
        <v>4.03</v>
      </c>
      <c r="S17" s="10" t="s">
        <v>0</v>
      </c>
    </row>
    <row r="18" spans="1:19" ht="12.75" customHeight="1" x14ac:dyDescent="0.3">
      <c r="A18" s="10" t="s">
        <v>0</v>
      </c>
      <c r="B18" s="10" t="s">
        <v>117</v>
      </c>
      <c r="C18" s="11">
        <v>1124056</v>
      </c>
      <c r="D18" s="10" t="s">
        <v>111</v>
      </c>
      <c r="E18" s="10" t="s">
        <v>112</v>
      </c>
      <c r="F18" s="10" t="s">
        <v>113</v>
      </c>
      <c r="G18" s="10" t="s">
        <v>0</v>
      </c>
      <c r="H18" s="12">
        <v>3.11</v>
      </c>
      <c r="I18" s="10" t="s">
        <v>81</v>
      </c>
      <c r="J18" s="12">
        <v>2.75</v>
      </c>
      <c r="K18" s="12">
        <v>-0.78</v>
      </c>
      <c r="L18" s="12">
        <v>960059</v>
      </c>
      <c r="M18" s="12">
        <v>119.68</v>
      </c>
      <c r="N18" s="12">
        <v>0</v>
      </c>
      <c r="O18" s="12">
        <v>1149</v>
      </c>
      <c r="P18" s="12">
        <v>0.01</v>
      </c>
      <c r="Q18" s="12">
        <v>19.75</v>
      </c>
      <c r="R18" s="12">
        <v>8.14</v>
      </c>
      <c r="S18" s="10" t="s">
        <v>0</v>
      </c>
    </row>
    <row r="19" spans="1:19" ht="12.75" customHeight="1" x14ac:dyDescent="0.3">
      <c r="A19" s="10" t="s">
        <v>0</v>
      </c>
      <c r="B19" s="10" t="s">
        <v>118</v>
      </c>
      <c r="C19" s="11">
        <v>9590332</v>
      </c>
      <c r="D19" s="10" t="s">
        <v>111</v>
      </c>
      <c r="E19" s="10" t="s">
        <v>112</v>
      </c>
      <c r="F19" s="10" t="s">
        <v>113</v>
      </c>
      <c r="G19" s="10" t="s">
        <v>0</v>
      </c>
      <c r="H19" s="12">
        <v>1.98</v>
      </c>
      <c r="I19" s="10" t="s">
        <v>81</v>
      </c>
      <c r="J19" s="12">
        <v>4</v>
      </c>
      <c r="K19" s="12">
        <v>-0.83</v>
      </c>
      <c r="L19" s="12">
        <v>206838</v>
      </c>
      <c r="M19" s="12">
        <v>150.86000000000001</v>
      </c>
      <c r="N19" s="12">
        <v>0</v>
      </c>
      <c r="O19" s="12">
        <v>312.04000000000002</v>
      </c>
      <c r="P19" s="12">
        <v>0</v>
      </c>
      <c r="Q19" s="12">
        <v>5.36</v>
      </c>
      <c r="R19" s="12">
        <v>2.21</v>
      </c>
      <c r="S19" s="10" t="s">
        <v>0</v>
      </c>
    </row>
    <row r="20" spans="1:19" ht="12.75" customHeight="1" x14ac:dyDescent="0.3">
      <c r="A20" s="10" t="s">
        <v>0</v>
      </c>
      <c r="B20" s="10" t="s">
        <v>119</v>
      </c>
      <c r="C20" s="11">
        <v>9590431</v>
      </c>
      <c r="D20" s="10" t="s">
        <v>111</v>
      </c>
      <c r="E20" s="10" t="s">
        <v>112</v>
      </c>
      <c r="F20" s="10" t="s">
        <v>113</v>
      </c>
      <c r="G20" s="10" t="s">
        <v>0</v>
      </c>
      <c r="H20" s="12">
        <v>4.6100000000000003</v>
      </c>
      <c r="I20" s="10" t="s">
        <v>81</v>
      </c>
      <c r="J20" s="12">
        <v>4</v>
      </c>
      <c r="K20" s="12">
        <v>-0.54</v>
      </c>
      <c r="L20" s="12">
        <v>253093</v>
      </c>
      <c r="M20" s="12">
        <v>159.47999999999999</v>
      </c>
      <c r="N20" s="12">
        <v>0</v>
      </c>
      <c r="O20" s="12">
        <v>403.63</v>
      </c>
      <c r="P20" s="12">
        <v>0</v>
      </c>
      <c r="Q20" s="12">
        <v>6.94</v>
      </c>
      <c r="R20" s="12">
        <v>2.86</v>
      </c>
      <c r="S20" s="10" t="s">
        <v>0</v>
      </c>
    </row>
    <row r="21" spans="1:19" ht="12.75" customHeight="1" x14ac:dyDescent="0.3">
      <c r="A21" s="10" t="s">
        <v>0</v>
      </c>
      <c r="B21" s="10" t="s">
        <v>120</v>
      </c>
      <c r="C21" s="11">
        <v>1097708</v>
      </c>
      <c r="D21" s="10" t="s">
        <v>111</v>
      </c>
      <c r="E21" s="10" t="s">
        <v>112</v>
      </c>
      <c r="F21" s="10" t="s">
        <v>113</v>
      </c>
      <c r="G21" s="10" t="s">
        <v>0</v>
      </c>
      <c r="H21" s="12">
        <v>13.51</v>
      </c>
      <c r="I21" s="10" t="s">
        <v>81</v>
      </c>
      <c r="J21" s="12">
        <v>4</v>
      </c>
      <c r="K21" s="12">
        <v>0.69</v>
      </c>
      <c r="L21" s="12">
        <v>60369</v>
      </c>
      <c r="M21" s="12">
        <v>184.79</v>
      </c>
      <c r="N21" s="12">
        <v>0</v>
      </c>
      <c r="O21" s="12">
        <v>111.56</v>
      </c>
      <c r="P21" s="12">
        <v>0</v>
      </c>
      <c r="Q21" s="12">
        <v>1.92</v>
      </c>
      <c r="R21" s="12">
        <v>0.79</v>
      </c>
      <c r="S21" s="10" t="s">
        <v>0</v>
      </c>
    </row>
    <row r="22" spans="1:19" ht="12.75" customHeight="1" x14ac:dyDescent="0.3">
      <c r="A22" s="4" t="s">
        <v>0</v>
      </c>
      <c r="B22" s="4" t="s">
        <v>121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4.8499999999999996</v>
      </c>
      <c r="I22" s="4" t="s">
        <v>0</v>
      </c>
      <c r="J22" s="6">
        <v>4.7699999999999996</v>
      </c>
      <c r="K22" s="6">
        <v>0.99</v>
      </c>
      <c r="L22" s="6">
        <v>2245151</v>
      </c>
      <c r="M22" s="4" t="s">
        <v>0</v>
      </c>
      <c r="N22" s="6">
        <v>0</v>
      </c>
      <c r="O22" s="6">
        <v>2666.1</v>
      </c>
      <c r="P22" s="4" t="s">
        <v>0</v>
      </c>
      <c r="Q22" s="6">
        <v>45.83</v>
      </c>
      <c r="R22" s="6">
        <v>18.88</v>
      </c>
      <c r="S22" s="4" t="s">
        <v>0</v>
      </c>
    </row>
    <row r="23" spans="1:19" ht="12.75" customHeight="1" x14ac:dyDescent="0.3">
      <c r="A23" s="10" t="s">
        <v>0</v>
      </c>
      <c r="B23" s="10" t="s">
        <v>122</v>
      </c>
      <c r="C23" s="11">
        <v>1139344</v>
      </c>
      <c r="D23" s="10" t="s">
        <v>111</v>
      </c>
      <c r="E23" s="10" t="s">
        <v>112</v>
      </c>
      <c r="F23" s="10" t="s">
        <v>113</v>
      </c>
      <c r="G23" s="10" t="s">
        <v>0</v>
      </c>
      <c r="H23" s="12">
        <v>7.24</v>
      </c>
      <c r="I23" s="10" t="s">
        <v>81</v>
      </c>
      <c r="J23" s="12">
        <v>2</v>
      </c>
      <c r="K23" s="12">
        <v>1.38</v>
      </c>
      <c r="L23" s="12">
        <v>400610</v>
      </c>
      <c r="M23" s="12">
        <v>105.01</v>
      </c>
      <c r="N23" s="12">
        <v>0</v>
      </c>
      <c r="O23" s="12">
        <v>420.68</v>
      </c>
      <c r="P23" s="12">
        <v>0</v>
      </c>
      <c r="Q23" s="12">
        <v>7.23</v>
      </c>
      <c r="R23" s="12">
        <v>2.98</v>
      </c>
      <c r="S23" s="10" t="s">
        <v>0</v>
      </c>
    </row>
    <row r="24" spans="1:19" ht="12.75" customHeight="1" x14ac:dyDescent="0.3">
      <c r="A24" s="10" t="s">
        <v>0</v>
      </c>
      <c r="B24" s="10" t="s">
        <v>123</v>
      </c>
      <c r="C24" s="11">
        <v>1115773</v>
      </c>
      <c r="D24" s="10" t="s">
        <v>111</v>
      </c>
      <c r="E24" s="10" t="s">
        <v>112</v>
      </c>
      <c r="F24" s="10" t="s">
        <v>113</v>
      </c>
      <c r="G24" s="10" t="s">
        <v>0</v>
      </c>
      <c r="H24" s="12">
        <v>0.59</v>
      </c>
      <c r="I24" s="10" t="s">
        <v>81</v>
      </c>
      <c r="J24" s="12">
        <v>5</v>
      </c>
      <c r="K24" s="12">
        <v>0.28000000000000003</v>
      </c>
      <c r="L24" s="12">
        <v>508235</v>
      </c>
      <c r="M24" s="12">
        <v>104.83</v>
      </c>
      <c r="N24" s="12">
        <v>0</v>
      </c>
      <c r="O24" s="12">
        <v>532.78</v>
      </c>
      <c r="P24" s="12">
        <v>0</v>
      </c>
      <c r="Q24" s="12">
        <v>9.16</v>
      </c>
      <c r="R24" s="12">
        <v>3.77</v>
      </c>
      <c r="S24" s="10" t="s">
        <v>0</v>
      </c>
    </row>
    <row r="25" spans="1:19" ht="12.75" customHeight="1" x14ac:dyDescent="0.3">
      <c r="A25" s="10" t="s">
        <v>0</v>
      </c>
      <c r="B25" s="10" t="s">
        <v>124</v>
      </c>
      <c r="C25" s="11">
        <v>1130848</v>
      </c>
      <c r="D25" s="10" t="s">
        <v>111</v>
      </c>
      <c r="E25" s="10" t="s">
        <v>112</v>
      </c>
      <c r="F25" s="10" t="s">
        <v>113</v>
      </c>
      <c r="G25" s="10" t="s">
        <v>0</v>
      </c>
      <c r="H25" s="12">
        <v>4.43</v>
      </c>
      <c r="I25" s="10" t="s">
        <v>81</v>
      </c>
      <c r="J25" s="12">
        <v>3.75</v>
      </c>
      <c r="K25" s="12">
        <v>0.88</v>
      </c>
      <c r="L25" s="12">
        <v>61323</v>
      </c>
      <c r="M25" s="12">
        <v>114.26</v>
      </c>
      <c r="N25" s="12">
        <v>0</v>
      </c>
      <c r="O25" s="12">
        <v>70.069999999999993</v>
      </c>
      <c r="P25" s="12">
        <v>0</v>
      </c>
      <c r="Q25" s="12">
        <v>1.2</v>
      </c>
      <c r="R25" s="12">
        <v>0.5</v>
      </c>
      <c r="S25" s="10" t="s">
        <v>0</v>
      </c>
    </row>
    <row r="26" spans="1:19" ht="12.75" customHeight="1" x14ac:dyDescent="0.3">
      <c r="A26" s="10" t="s">
        <v>0</v>
      </c>
      <c r="B26" s="10" t="s">
        <v>125</v>
      </c>
      <c r="C26" s="11">
        <v>1126747</v>
      </c>
      <c r="D26" s="10" t="s">
        <v>111</v>
      </c>
      <c r="E26" s="10" t="s">
        <v>112</v>
      </c>
      <c r="F26" s="10" t="s">
        <v>113</v>
      </c>
      <c r="G26" s="10" t="s">
        <v>0</v>
      </c>
      <c r="H26" s="12">
        <v>3.53</v>
      </c>
      <c r="I26" s="10" t="s">
        <v>81</v>
      </c>
      <c r="J26" s="12">
        <v>4.25</v>
      </c>
      <c r="K26" s="12">
        <v>0.7</v>
      </c>
      <c r="L26" s="12">
        <v>550192</v>
      </c>
      <c r="M26" s="12">
        <v>114.16</v>
      </c>
      <c r="N26" s="12">
        <v>0</v>
      </c>
      <c r="O26" s="12">
        <v>628.1</v>
      </c>
      <c r="P26" s="12">
        <v>0</v>
      </c>
      <c r="Q26" s="12">
        <v>10.8</v>
      </c>
      <c r="R26" s="12">
        <v>4.45</v>
      </c>
      <c r="S26" s="10" t="s">
        <v>0</v>
      </c>
    </row>
    <row r="27" spans="1:19" ht="12.75" customHeight="1" x14ac:dyDescent="0.3">
      <c r="A27" s="10" t="s">
        <v>0</v>
      </c>
      <c r="B27" s="10" t="s">
        <v>126</v>
      </c>
      <c r="C27" s="11">
        <v>1123272</v>
      </c>
      <c r="D27" s="10" t="s">
        <v>111</v>
      </c>
      <c r="E27" s="10" t="s">
        <v>112</v>
      </c>
      <c r="F27" s="10" t="s">
        <v>113</v>
      </c>
      <c r="G27" s="10" t="s">
        <v>0</v>
      </c>
      <c r="H27" s="12">
        <v>2.4500000000000002</v>
      </c>
      <c r="I27" s="10" t="s">
        <v>81</v>
      </c>
      <c r="J27" s="12">
        <v>5.5</v>
      </c>
      <c r="K27" s="12">
        <v>0.51</v>
      </c>
      <c r="L27" s="12">
        <v>9</v>
      </c>
      <c r="M27" s="12">
        <v>115.06</v>
      </c>
      <c r="N27" s="12">
        <v>0</v>
      </c>
      <c r="O27" s="12">
        <v>0.01</v>
      </c>
      <c r="P27" s="12">
        <v>0</v>
      </c>
      <c r="Q27" s="12">
        <v>0</v>
      </c>
      <c r="R27" s="12">
        <v>0</v>
      </c>
      <c r="S27" s="10" t="s">
        <v>0</v>
      </c>
    </row>
    <row r="28" spans="1:19" ht="12.75" customHeight="1" x14ac:dyDescent="0.3">
      <c r="A28" s="10" t="s">
        <v>0</v>
      </c>
      <c r="B28" s="10" t="s">
        <v>127</v>
      </c>
      <c r="C28" s="11">
        <v>1099456</v>
      </c>
      <c r="D28" s="10" t="s">
        <v>111</v>
      </c>
      <c r="E28" s="10" t="s">
        <v>112</v>
      </c>
      <c r="F28" s="10" t="s">
        <v>113</v>
      </c>
      <c r="G28" s="10" t="s">
        <v>0</v>
      </c>
      <c r="H28" s="12">
        <v>6.11</v>
      </c>
      <c r="I28" s="10" t="s">
        <v>81</v>
      </c>
      <c r="J28" s="12">
        <v>6.25</v>
      </c>
      <c r="K28" s="12">
        <v>1.27</v>
      </c>
      <c r="L28" s="12">
        <v>662781</v>
      </c>
      <c r="M28" s="12">
        <v>138.83000000000001</v>
      </c>
      <c r="N28" s="12">
        <v>0</v>
      </c>
      <c r="O28" s="12">
        <v>920.14</v>
      </c>
      <c r="P28" s="12">
        <v>0</v>
      </c>
      <c r="Q28" s="12">
        <v>15.82</v>
      </c>
      <c r="R28" s="12">
        <v>6.52</v>
      </c>
      <c r="S28" s="10" t="s">
        <v>0</v>
      </c>
    </row>
    <row r="29" spans="1:19" ht="12.75" customHeight="1" x14ac:dyDescent="0.3">
      <c r="A29" s="10" t="s">
        <v>0</v>
      </c>
      <c r="B29" s="10" t="s">
        <v>128</v>
      </c>
      <c r="C29" s="11">
        <v>1125400</v>
      </c>
      <c r="D29" s="10" t="s">
        <v>111</v>
      </c>
      <c r="E29" s="10" t="s">
        <v>112</v>
      </c>
      <c r="F29" s="10" t="s">
        <v>113</v>
      </c>
      <c r="G29" s="10" t="s">
        <v>0</v>
      </c>
      <c r="H29" s="12">
        <v>14.98</v>
      </c>
      <c r="I29" s="10" t="s">
        <v>81</v>
      </c>
      <c r="J29" s="12">
        <v>5.5</v>
      </c>
      <c r="K29" s="12">
        <v>2.56</v>
      </c>
      <c r="L29" s="12">
        <v>62001</v>
      </c>
      <c r="M29" s="12">
        <v>152.13</v>
      </c>
      <c r="N29" s="12">
        <v>0</v>
      </c>
      <c r="O29" s="12">
        <v>94.32</v>
      </c>
      <c r="P29" s="12">
        <v>0</v>
      </c>
      <c r="Q29" s="12">
        <v>1.62</v>
      </c>
      <c r="R29" s="12">
        <v>0.67</v>
      </c>
      <c r="S29" s="10" t="s">
        <v>0</v>
      </c>
    </row>
    <row r="30" spans="1:19" ht="12.75" customHeight="1" x14ac:dyDescent="0.3">
      <c r="A30" s="4" t="s">
        <v>0</v>
      </c>
      <c r="B30" s="4" t="s">
        <v>129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6">
        <v>0</v>
      </c>
      <c r="I30" s="4" t="s">
        <v>0</v>
      </c>
      <c r="J30" s="6">
        <v>0</v>
      </c>
      <c r="K30" s="6">
        <v>0</v>
      </c>
      <c r="L30" s="6">
        <v>0</v>
      </c>
      <c r="M30" s="4" t="s">
        <v>0</v>
      </c>
      <c r="N30" s="6">
        <v>0</v>
      </c>
      <c r="O30" s="6">
        <v>0</v>
      </c>
      <c r="P30" s="4" t="s">
        <v>0</v>
      </c>
      <c r="Q30" s="6">
        <v>0</v>
      </c>
      <c r="R30" s="6">
        <v>0</v>
      </c>
      <c r="S30" s="4" t="s">
        <v>0</v>
      </c>
    </row>
    <row r="31" spans="1:19" ht="12.75" customHeight="1" x14ac:dyDescent="0.3">
      <c r="A31" s="4" t="s">
        <v>0</v>
      </c>
      <c r="B31" s="4" t="s">
        <v>86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6">
        <v>0</v>
      </c>
      <c r="I31" s="4" t="s">
        <v>0</v>
      </c>
      <c r="J31" s="6">
        <v>0</v>
      </c>
      <c r="K31" s="6">
        <v>0</v>
      </c>
      <c r="L31" s="6">
        <v>0</v>
      </c>
      <c r="M31" s="4" t="s">
        <v>0</v>
      </c>
      <c r="N31" s="6">
        <v>0</v>
      </c>
      <c r="O31" s="6">
        <v>0</v>
      </c>
      <c r="P31" s="4" t="s">
        <v>0</v>
      </c>
      <c r="Q31" s="6">
        <v>0</v>
      </c>
      <c r="R31" s="6">
        <v>0</v>
      </c>
      <c r="S31" s="4" t="s">
        <v>0</v>
      </c>
    </row>
    <row r="32" spans="1:19" ht="12.75" customHeight="1" x14ac:dyDescent="0.3">
      <c r="A32" s="4" t="s">
        <v>0</v>
      </c>
      <c r="B32" s="4" t="s">
        <v>130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6">
        <v>0</v>
      </c>
      <c r="I32" s="4" t="s">
        <v>0</v>
      </c>
      <c r="J32" s="6">
        <v>0</v>
      </c>
      <c r="K32" s="6">
        <v>0</v>
      </c>
      <c r="L32" s="6">
        <v>0</v>
      </c>
      <c r="M32" s="4" t="s">
        <v>0</v>
      </c>
      <c r="N32" s="6">
        <v>0</v>
      </c>
      <c r="O32" s="6">
        <v>0</v>
      </c>
      <c r="P32" s="4" t="s">
        <v>0</v>
      </c>
      <c r="Q32" s="6">
        <v>0</v>
      </c>
      <c r="R32" s="6">
        <v>0</v>
      </c>
      <c r="S32" s="4" t="s">
        <v>0</v>
      </c>
    </row>
    <row r="33" spans="1:19" ht="12.75" customHeight="1" x14ac:dyDescent="0.3">
      <c r="A33" s="4" t="s">
        <v>0</v>
      </c>
      <c r="B33" s="4" t="s">
        <v>131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6">
        <v>0</v>
      </c>
      <c r="I33" s="4" t="s">
        <v>0</v>
      </c>
      <c r="J33" s="6">
        <v>0</v>
      </c>
      <c r="K33" s="6">
        <v>0</v>
      </c>
      <c r="L33" s="6">
        <v>0</v>
      </c>
      <c r="M33" s="4" t="s">
        <v>0</v>
      </c>
      <c r="N33" s="6">
        <v>0</v>
      </c>
      <c r="O33" s="6">
        <v>0</v>
      </c>
      <c r="P33" s="4" t="s">
        <v>0</v>
      </c>
      <c r="Q33" s="6">
        <v>0</v>
      </c>
      <c r="R33" s="6">
        <v>0</v>
      </c>
      <c r="S33" s="4" t="s">
        <v>0</v>
      </c>
    </row>
    <row r="34" spans="1:19" ht="12.75" customHeight="1" x14ac:dyDescent="0.3">
      <c r="A34" s="8" t="s">
        <v>0</v>
      </c>
      <c r="B34" s="8" t="s">
        <v>88</v>
      </c>
      <c r="C34" s="8" t="s">
        <v>0</v>
      </c>
      <c r="D34" s="8" t="s">
        <v>0</v>
      </c>
      <c r="E34" s="8" t="s">
        <v>0</v>
      </c>
      <c r="F34" s="8" t="s">
        <v>0</v>
      </c>
      <c r="G34" s="8" t="s">
        <v>0</v>
      </c>
      <c r="H34" s="8" t="s">
        <v>0</v>
      </c>
      <c r="I34" s="8" t="s">
        <v>0</v>
      </c>
      <c r="J34" s="8" t="s">
        <v>0</v>
      </c>
      <c r="K34" s="8" t="s">
        <v>0</v>
      </c>
      <c r="L34" s="8" t="s">
        <v>0</v>
      </c>
      <c r="M34" s="8" t="s">
        <v>0</v>
      </c>
      <c r="N34" s="8" t="s">
        <v>0</v>
      </c>
      <c r="O34" s="8" t="s">
        <v>0</v>
      </c>
      <c r="P34" s="8" t="s">
        <v>0</v>
      </c>
      <c r="Q34" s="8" t="s">
        <v>0</v>
      </c>
      <c r="R34" s="8" t="s">
        <v>0</v>
      </c>
      <c r="S34" s="8" t="s">
        <v>0</v>
      </c>
    </row>
    <row r="35" spans="1:19" ht="12.75" customHeight="1" x14ac:dyDescent="0.3">
      <c r="A35" s="8" t="s">
        <v>0</v>
      </c>
      <c r="B35" s="8" t="s">
        <v>132</v>
      </c>
      <c r="C35" s="8" t="s">
        <v>0</v>
      </c>
      <c r="D35" s="8" t="s">
        <v>0</v>
      </c>
      <c r="E35" s="8" t="s">
        <v>0</v>
      </c>
      <c r="F35" s="8" t="s">
        <v>0</v>
      </c>
      <c r="G35" s="8" t="s">
        <v>0</v>
      </c>
      <c r="H35" s="8" t="s">
        <v>0</v>
      </c>
      <c r="I35" s="8" t="s">
        <v>0</v>
      </c>
      <c r="J35" s="8" t="s">
        <v>0</v>
      </c>
      <c r="K35" s="8" t="s">
        <v>0</v>
      </c>
      <c r="L35" s="8" t="s">
        <v>0</v>
      </c>
      <c r="M35" s="8" t="s">
        <v>0</v>
      </c>
      <c r="N35" s="8" t="s">
        <v>0</v>
      </c>
      <c r="O35" s="8" t="s">
        <v>0</v>
      </c>
      <c r="P35" s="8" t="s">
        <v>0</v>
      </c>
      <c r="Q35" s="8" t="s">
        <v>0</v>
      </c>
      <c r="R35" s="8" t="s">
        <v>0</v>
      </c>
      <c r="S35" s="8" t="s">
        <v>0</v>
      </c>
    </row>
    <row r="36" spans="1:19" ht="12.75" customHeight="1" x14ac:dyDescent="0.3">
      <c r="A36" s="1" t="s">
        <v>49</v>
      </c>
      <c r="B36" s="1" t="s">
        <v>50</v>
      </c>
    </row>
    <row r="37" spans="1:19" s="23" customFormat="1" x14ac:dyDescent="0.3">
      <c r="A37" s="23" t="s">
        <v>509</v>
      </c>
    </row>
  </sheetData>
  <mergeCells count="2">
    <mergeCell ref="A37:XFD37"/>
    <mergeCell ref="A1:XF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3" customFormat="1" x14ac:dyDescent="0.3">
      <c r="A1" s="23" t="s">
        <v>515</v>
      </c>
    </row>
    <row r="2" spans="1:22" s="19" customFormat="1" x14ac:dyDescent="0.3">
      <c r="B2" s="17" t="s">
        <v>510</v>
      </c>
      <c r="C2" s="20" t="s">
        <v>516</v>
      </c>
    </row>
    <row r="3" spans="1:22" ht="12.75" customHeight="1" x14ac:dyDescent="0.3">
      <c r="B3" s="18" t="s">
        <v>511</v>
      </c>
      <c r="C3" s="21" t="s">
        <v>503</v>
      </c>
    </row>
    <row r="4" spans="1:22" ht="12.75" customHeight="1" x14ac:dyDescent="0.3">
      <c r="B4" s="18" t="s">
        <v>512</v>
      </c>
      <c r="C4" s="21" t="s">
        <v>513</v>
      </c>
    </row>
    <row r="5" spans="1:22" ht="12.75" customHeight="1" x14ac:dyDescent="0.3">
      <c r="B5" s="18" t="s">
        <v>514</v>
      </c>
      <c r="C5" s="21">
        <v>8891</v>
      </c>
    </row>
    <row r="6" spans="1:22" ht="12.75" customHeight="1" x14ac:dyDescent="0.3">
      <c r="A6" s="2" t="s">
        <v>0</v>
      </c>
      <c r="B6" s="2" t="s">
        <v>89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133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52</v>
      </c>
      <c r="C8" s="2" t="s">
        <v>53</v>
      </c>
      <c r="D8" s="2" t="s">
        <v>91</v>
      </c>
      <c r="E8" s="2" t="s">
        <v>134</v>
      </c>
      <c r="F8" s="2" t="s">
        <v>54</v>
      </c>
      <c r="G8" s="2" t="s">
        <v>135</v>
      </c>
      <c r="H8" s="2" t="s">
        <v>55</v>
      </c>
      <c r="I8" s="2" t="s">
        <v>56</v>
      </c>
      <c r="J8" s="2" t="s">
        <v>92</v>
      </c>
      <c r="K8" s="2" t="s">
        <v>93</v>
      </c>
      <c r="L8" s="2" t="s">
        <v>57</v>
      </c>
      <c r="M8" s="2" t="s">
        <v>58</v>
      </c>
      <c r="N8" s="2" t="s">
        <v>59</v>
      </c>
      <c r="O8" s="2" t="s">
        <v>94</v>
      </c>
      <c r="P8" s="2" t="s">
        <v>95</v>
      </c>
      <c r="Q8" s="2" t="s">
        <v>96</v>
      </c>
      <c r="R8" s="2" t="s">
        <v>60</v>
      </c>
      <c r="S8" s="2" t="s">
        <v>97</v>
      </c>
      <c r="T8" s="2" t="s">
        <v>61</v>
      </c>
      <c r="U8" s="2" t="s">
        <v>98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99</v>
      </c>
      <c r="L9" s="2" t="s">
        <v>0</v>
      </c>
      <c r="M9" s="2" t="s">
        <v>5</v>
      </c>
      <c r="N9" s="2" t="s">
        <v>5</v>
      </c>
      <c r="O9" s="2" t="s">
        <v>100</v>
      </c>
      <c r="P9" s="2" t="s">
        <v>101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102</v>
      </c>
      <c r="M10" s="2" t="s">
        <v>103</v>
      </c>
      <c r="N10" s="2" t="s">
        <v>104</v>
      </c>
      <c r="O10" s="2" t="s">
        <v>105</v>
      </c>
      <c r="P10" s="2" t="s">
        <v>106</v>
      </c>
      <c r="Q10" s="2" t="s">
        <v>107</v>
      </c>
      <c r="R10" s="2" t="s">
        <v>108</v>
      </c>
      <c r="S10" s="2" t="s">
        <v>136</v>
      </c>
      <c r="T10" s="2" t="s">
        <v>137</v>
      </c>
      <c r="U10" s="2" t="s">
        <v>138</v>
      </c>
      <c r="V10" s="2" t="s">
        <v>0</v>
      </c>
    </row>
    <row r="11" spans="1:22" ht="12.75" customHeight="1" x14ac:dyDescent="0.3">
      <c r="A11" s="8" t="s">
        <v>0</v>
      </c>
      <c r="B11" s="8" t="s">
        <v>139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8" t="s">
        <v>0</v>
      </c>
      <c r="Q11" s="9">
        <v>0</v>
      </c>
      <c r="R11" s="9">
        <v>0</v>
      </c>
      <c r="S11" s="8" t="s">
        <v>0</v>
      </c>
      <c r="T11" s="9">
        <v>0</v>
      </c>
      <c r="U11" s="9">
        <v>0</v>
      </c>
      <c r="V11" s="8" t="s">
        <v>0</v>
      </c>
    </row>
    <row r="12" spans="1:22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  <c r="Q12" s="6">
        <v>0</v>
      </c>
      <c r="R12" s="6">
        <v>0</v>
      </c>
      <c r="S12" s="4" t="s">
        <v>0</v>
      </c>
      <c r="T12" s="6">
        <v>0</v>
      </c>
      <c r="U12" s="6">
        <v>0</v>
      </c>
      <c r="V12" s="4" t="s">
        <v>0</v>
      </c>
    </row>
    <row r="13" spans="1:22" ht="12.75" customHeight="1" x14ac:dyDescent="0.3">
      <c r="A13" s="4" t="s">
        <v>0</v>
      </c>
      <c r="B13" s="4" t="s">
        <v>140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121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  <c r="T14" s="6">
        <v>0</v>
      </c>
      <c r="U14" s="6">
        <v>0</v>
      </c>
      <c r="V14" s="4" t="s">
        <v>0</v>
      </c>
    </row>
    <row r="15" spans="1:22" ht="12.75" customHeight="1" x14ac:dyDescent="0.3">
      <c r="A15" s="4" t="s">
        <v>0</v>
      </c>
      <c r="B15" s="4" t="s">
        <v>141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  <c r="T15" s="6">
        <v>0</v>
      </c>
      <c r="U15" s="6">
        <v>0</v>
      </c>
      <c r="V15" s="4" t="s">
        <v>0</v>
      </c>
    </row>
    <row r="16" spans="1:22" ht="12.75" customHeight="1" x14ac:dyDescent="0.3">
      <c r="A16" s="4" t="s">
        <v>0</v>
      </c>
      <c r="B16" s="4" t="s">
        <v>142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143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86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8" t="s">
        <v>0</v>
      </c>
      <c r="B19" s="8" t="s">
        <v>88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  <c r="Q19" s="8" t="s">
        <v>0</v>
      </c>
      <c r="R19" s="8" t="s">
        <v>0</v>
      </c>
      <c r="S19" s="8" t="s">
        <v>0</v>
      </c>
      <c r="T19" s="8" t="s">
        <v>0</v>
      </c>
      <c r="U19" s="8" t="s">
        <v>0</v>
      </c>
      <c r="V19" s="8" t="s">
        <v>0</v>
      </c>
    </row>
    <row r="20" spans="1:22" ht="12.75" customHeight="1" x14ac:dyDescent="0.3">
      <c r="A20" s="8" t="s">
        <v>0</v>
      </c>
      <c r="B20" s="8" t="s">
        <v>132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3">
      <c r="A21" s="1" t="s">
        <v>49</v>
      </c>
      <c r="B21" s="1" t="s">
        <v>50</v>
      </c>
    </row>
    <row r="22" spans="1:22" s="23" customFormat="1" x14ac:dyDescent="0.3">
      <c r="A22" s="23" t="s">
        <v>509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138"/>
  <sheetViews>
    <sheetView rightToLeft="1" topLeftCell="A121" workbookViewId="0">
      <selection activeCell="A138" sqref="A138:XFD138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5" width="14" customWidth="1"/>
    <col min="16" max="16" width="10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3" customFormat="1" ht="14.25" customHeight="1" x14ac:dyDescent="0.3">
      <c r="A1" s="23" t="s">
        <v>515</v>
      </c>
    </row>
    <row r="2" spans="1:22" s="22" customFormat="1" ht="14.25" customHeight="1" x14ac:dyDescent="0.3">
      <c r="A2" s="19"/>
      <c r="B2" s="17" t="s">
        <v>510</v>
      </c>
      <c r="C2" s="20" t="s">
        <v>516</v>
      </c>
    </row>
    <row r="3" spans="1:22" ht="12.75" customHeight="1" x14ac:dyDescent="0.3">
      <c r="B3" s="18" t="s">
        <v>511</v>
      </c>
      <c r="C3" s="21" t="s">
        <v>503</v>
      </c>
    </row>
    <row r="4" spans="1:22" ht="12.75" customHeight="1" x14ac:dyDescent="0.3">
      <c r="B4" s="18" t="s">
        <v>512</v>
      </c>
      <c r="C4" s="21" t="s">
        <v>513</v>
      </c>
    </row>
    <row r="5" spans="1:22" ht="12.75" customHeight="1" x14ac:dyDescent="0.3">
      <c r="B5" s="18" t="s">
        <v>514</v>
      </c>
      <c r="C5" s="21">
        <v>8891</v>
      </c>
    </row>
    <row r="6" spans="1:22" ht="12.75" customHeight="1" x14ac:dyDescent="0.3">
      <c r="A6" s="2" t="s">
        <v>0</v>
      </c>
      <c r="B6" s="2" t="s">
        <v>89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144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52</v>
      </c>
      <c r="C8" s="2" t="s">
        <v>53</v>
      </c>
      <c r="D8" s="2" t="s">
        <v>91</v>
      </c>
      <c r="E8" s="2" t="s">
        <v>134</v>
      </c>
      <c r="F8" s="2" t="s">
        <v>54</v>
      </c>
      <c r="G8" s="2" t="s">
        <v>135</v>
      </c>
      <c r="H8" s="2" t="s">
        <v>55</v>
      </c>
      <c r="I8" s="2" t="s">
        <v>56</v>
      </c>
      <c r="J8" s="2" t="s">
        <v>92</v>
      </c>
      <c r="K8" s="2" t="s">
        <v>93</v>
      </c>
      <c r="L8" s="2" t="s">
        <v>57</v>
      </c>
      <c r="M8" s="2" t="s">
        <v>58</v>
      </c>
      <c r="N8" s="2" t="s">
        <v>59</v>
      </c>
      <c r="O8" s="2" t="s">
        <v>94</v>
      </c>
      <c r="P8" s="2" t="s">
        <v>95</v>
      </c>
      <c r="Q8" s="2" t="s">
        <v>96</v>
      </c>
      <c r="R8" s="2" t="s">
        <v>60</v>
      </c>
      <c r="S8" s="2" t="s">
        <v>97</v>
      </c>
      <c r="T8" s="2" t="s">
        <v>61</v>
      </c>
      <c r="U8" s="2" t="s">
        <v>98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145</v>
      </c>
      <c r="K9" s="2" t="s">
        <v>99</v>
      </c>
      <c r="L9" s="2" t="s">
        <v>0</v>
      </c>
      <c r="M9" s="2" t="s">
        <v>5</v>
      </c>
      <c r="N9" s="2" t="s">
        <v>5</v>
      </c>
      <c r="O9" s="2" t="s">
        <v>146</v>
      </c>
      <c r="P9" s="2" t="s">
        <v>0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102</v>
      </c>
      <c r="M10" s="2" t="s">
        <v>103</v>
      </c>
      <c r="N10" s="2" t="s">
        <v>104</v>
      </c>
      <c r="O10" s="2" t="s">
        <v>105</v>
      </c>
      <c r="P10" s="2" t="s">
        <v>106</v>
      </c>
      <c r="Q10" s="2" t="s">
        <v>107</v>
      </c>
      <c r="R10" s="2" t="s">
        <v>108</v>
      </c>
      <c r="S10" s="2" t="s">
        <v>136</v>
      </c>
      <c r="T10" s="2" t="s">
        <v>137</v>
      </c>
      <c r="U10" s="2" t="s">
        <v>138</v>
      </c>
      <c r="V10" s="2" t="s">
        <v>0</v>
      </c>
    </row>
    <row r="11" spans="1:22" ht="12.75" customHeight="1" x14ac:dyDescent="0.3">
      <c r="A11" s="8" t="s">
        <v>0</v>
      </c>
      <c r="B11" s="8" t="s">
        <v>147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3.56</v>
      </c>
      <c r="L11" s="8" t="s">
        <v>0</v>
      </c>
      <c r="M11" s="9">
        <v>3.62</v>
      </c>
      <c r="N11" s="9">
        <v>1.31</v>
      </c>
      <c r="O11" s="9">
        <f>SUM(O12,O132)</f>
        <v>3177008.9399999995</v>
      </c>
      <c r="P11" s="8" t="s">
        <v>0</v>
      </c>
      <c r="Q11" s="9">
        <f t="shared" ref="Q11:R11" si="0">SUM(Q12,Q132)</f>
        <v>18.649999999999999</v>
      </c>
      <c r="R11" s="9">
        <f t="shared" si="0"/>
        <v>3557.5600000000018</v>
      </c>
      <c r="S11" s="8" t="s">
        <v>0</v>
      </c>
      <c r="T11" s="9">
        <f>SUM(T12,T132)</f>
        <v>99.999999999999957</v>
      </c>
      <c r="U11" s="9">
        <f>R11/'סכום נכסי הקרן'!$C$42*100</f>
        <v>25.194720210534378</v>
      </c>
      <c r="V11" s="8" t="s">
        <v>0</v>
      </c>
    </row>
    <row r="12" spans="1:22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3.56</v>
      </c>
      <c r="L12" s="4" t="s">
        <v>0</v>
      </c>
      <c r="M12" s="6">
        <v>3.62</v>
      </c>
      <c r="N12" s="6">
        <v>1.31</v>
      </c>
      <c r="O12" s="6">
        <f>SUM(O13,O68,O126,O131)</f>
        <v>3177008.9399999995</v>
      </c>
      <c r="P12" s="4" t="s">
        <v>0</v>
      </c>
      <c r="Q12" s="6">
        <f t="shared" ref="Q12:R12" si="1">SUM(Q13,Q68,Q126,Q131)</f>
        <v>18.649999999999999</v>
      </c>
      <c r="R12" s="6">
        <f t="shared" si="1"/>
        <v>3557.5600000000018</v>
      </c>
      <c r="S12" s="4" t="s">
        <v>0</v>
      </c>
      <c r="T12" s="6">
        <f t="shared" ref="T12:U12" si="2">SUM(T13,T68,T126,T131)</f>
        <v>99.999999999999957</v>
      </c>
      <c r="U12" s="6">
        <f t="shared" si="2"/>
        <v>25.179999999999996</v>
      </c>
      <c r="V12" s="4" t="s">
        <v>0</v>
      </c>
    </row>
    <row r="13" spans="1:22" ht="12.75" customHeight="1" x14ac:dyDescent="0.3">
      <c r="A13" s="4" t="s">
        <v>0</v>
      </c>
      <c r="B13" s="4" t="s">
        <v>140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3.45</v>
      </c>
      <c r="L13" s="4" t="s">
        <v>0</v>
      </c>
      <c r="M13" s="6">
        <v>3.35</v>
      </c>
      <c r="N13" s="6">
        <v>0.51</v>
      </c>
      <c r="O13" s="6">
        <f>SUM(O14:O67)</f>
        <v>1734387.72</v>
      </c>
      <c r="P13" s="4" t="s">
        <v>0</v>
      </c>
      <c r="Q13" s="6">
        <f t="shared" ref="Q13:R13" si="3">SUM(Q14:Q67)</f>
        <v>12.64</v>
      </c>
      <c r="R13" s="6">
        <f t="shared" si="3"/>
        <v>2017.6100000000008</v>
      </c>
      <c r="S13" s="4" t="s">
        <v>0</v>
      </c>
      <c r="T13" s="6">
        <f t="shared" ref="T13:U13" si="4">SUM(T14:T67)</f>
        <v>56.713309121982469</v>
      </c>
      <c r="U13" s="6">
        <f t="shared" si="4"/>
        <v>14.279999999999998</v>
      </c>
      <c r="V13" s="4" t="s">
        <v>0</v>
      </c>
    </row>
    <row r="14" spans="1:22" ht="12.75" customHeight="1" x14ac:dyDescent="0.3">
      <c r="A14" s="10" t="s">
        <v>0</v>
      </c>
      <c r="B14" s="10" t="s">
        <v>148</v>
      </c>
      <c r="C14" s="11">
        <v>6040315</v>
      </c>
      <c r="D14" s="10" t="s">
        <v>111</v>
      </c>
      <c r="E14" s="10" t="s">
        <v>0</v>
      </c>
      <c r="F14" s="11">
        <v>520018078</v>
      </c>
      <c r="G14" s="10" t="s">
        <v>149</v>
      </c>
      <c r="H14" s="10" t="s">
        <v>150</v>
      </c>
      <c r="I14" s="10" t="s">
        <v>75</v>
      </c>
      <c r="J14" s="10" t="s">
        <v>0</v>
      </c>
      <c r="K14" s="12">
        <v>1</v>
      </c>
      <c r="L14" s="10" t="s">
        <v>81</v>
      </c>
      <c r="M14" s="12">
        <v>0.59</v>
      </c>
      <c r="N14" s="12">
        <v>-0.16</v>
      </c>
      <c r="O14" s="12">
        <v>58000</v>
      </c>
      <c r="P14" s="12">
        <v>102.45</v>
      </c>
      <c r="Q14" s="12">
        <v>0</v>
      </c>
      <c r="R14" s="12">
        <v>59.42</v>
      </c>
      <c r="S14" s="12">
        <v>0</v>
      </c>
      <c r="T14" s="12">
        <f t="shared" ref="T14:T67" si="5">R14/$R$11*100</f>
        <v>1.6702458988745086</v>
      </c>
      <c r="U14" s="12">
        <v>0.42</v>
      </c>
      <c r="V14" s="10" t="s">
        <v>0</v>
      </c>
    </row>
    <row r="15" spans="1:22" ht="12.75" customHeight="1" x14ac:dyDescent="0.3">
      <c r="A15" s="10" t="s">
        <v>0</v>
      </c>
      <c r="B15" s="10" t="s">
        <v>151</v>
      </c>
      <c r="C15" s="11">
        <v>6040372</v>
      </c>
      <c r="D15" s="10" t="s">
        <v>111</v>
      </c>
      <c r="E15" s="10" t="s">
        <v>0</v>
      </c>
      <c r="F15" s="11">
        <v>520018078</v>
      </c>
      <c r="G15" s="10" t="s">
        <v>149</v>
      </c>
      <c r="H15" s="10" t="s">
        <v>150</v>
      </c>
      <c r="I15" s="10" t="s">
        <v>75</v>
      </c>
      <c r="J15" s="10" t="s">
        <v>0</v>
      </c>
      <c r="K15" s="12">
        <v>5.88</v>
      </c>
      <c r="L15" s="10" t="s">
        <v>81</v>
      </c>
      <c r="M15" s="12">
        <v>0.83</v>
      </c>
      <c r="N15" s="12">
        <v>0.21</v>
      </c>
      <c r="O15" s="12">
        <v>51573</v>
      </c>
      <c r="P15" s="12">
        <v>105.26</v>
      </c>
      <c r="Q15" s="12">
        <v>0</v>
      </c>
      <c r="R15" s="12">
        <v>54.29</v>
      </c>
      <c r="S15" s="12">
        <v>0</v>
      </c>
      <c r="T15" s="12">
        <f t="shared" si="5"/>
        <v>1.526045941600422</v>
      </c>
      <c r="U15" s="12">
        <v>0.38</v>
      </c>
      <c r="V15" s="10" t="s">
        <v>0</v>
      </c>
    </row>
    <row r="16" spans="1:22" ht="12.75" customHeight="1" x14ac:dyDescent="0.3">
      <c r="A16" s="10" t="s">
        <v>0</v>
      </c>
      <c r="B16" s="10" t="s">
        <v>152</v>
      </c>
      <c r="C16" s="11">
        <v>2310217</v>
      </c>
      <c r="D16" s="10" t="s">
        <v>111</v>
      </c>
      <c r="E16" s="10" t="s">
        <v>0</v>
      </c>
      <c r="F16" s="11">
        <v>520032046</v>
      </c>
      <c r="G16" s="10" t="s">
        <v>149</v>
      </c>
      <c r="H16" s="10" t="s">
        <v>150</v>
      </c>
      <c r="I16" s="10" t="s">
        <v>75</v>
      </c>
      <c r="J16" s="10" t="s">
        <v>0</v>
      </c>
      <c r="K16" s="12">
        <v>5.13</v>
      </c>
      <c r="L16" s="10" t="s">
        <v>81</v>
      </c>
      <c r="M16" s="12">
        <v>0.86</v>
      </c>
      <c r="N16" s="12">
        <v>0.14000000000000001</v>
      </c>
      <c r="O16" s="12">
        <v>41672</v>
      </c>
      <c r="P16" s="12">
        <v>107.02</v>
      </c>
      <c r="Q16" s="12">
        <v>0</v>
      </c>
      <c r="R16" s="12">
        <v>44.6</v>
      </c>
      <c r="S16" s="12">
        <v>0</v>
      </c>
      <c r="T16" s="12">
        <f t="shared" si="5"/>
        <v>1.2536682445271472</v>
      </c>
      <c r="U16" s="12">
        <v>0.32</v>
      </c>
      <c r="V16" s="10" t="s">
        <v>0</v>
      </c>
    </row>
    <row r="17" spans="1:22" ht="12.75" customHeight="1" x14ac:dyDescent="0.3">
      <c r="A17" s="10" t="s">
        <v>0</v>
      </c>
      <c r="B17" s="10" t="s">
        <v>153</v>
      </c>
      <c r="C17" s="11">
        <v>2310209</v>
      </c>
      <c r="D17" s="10" t="s">
        <v>111</v>
      </c>
      <c r="E17" s="10" t="s">
        <v>0</v>
      </c>
      <c r="F17" s="11">
        <v>520032046</v>
      </c>
      <c r="G17" s="10" t="s">
        <v>149</v>
      </c>
      <c r="H17" s="10" t="s">
        <v>150</v>
      </c>
      <c r="I17" s="10" t="s">
        <v>75</v>
      </c>
      <c r="J17" s="10" t="s">
        <v>0</v>
      </c>
      <c r="K17" s="12">
        <v>3.18</v>
      </c>
      <c r="L17" s="10" t="s">
        <v>81</v>
      </c>
      <c r="M17" s="12">
        <v>0.99</v>
      </c>
      <c r="N17" s="12">
        <v>-0.25</v>
      </c>
      <c r="O17" s="12">
        <v>22000</v>
      </c>
      <c r="P17" s="12">
        <v>107.3</v>
      </c>
      <c r="Q17" s="12">
        <v>0</v>
      </c>
      <c r="R17" s="12">
        <v>23.61</v>
      </c>
      <c r="S17" s="12">
        <v>0</v>
      </c>
      <c r="T17" s="12">
        <f t="shared" si="5"/>
        <v>0.66365711330237542</v>
      </c>
      <c r="U17" s="12">
        <v>0.17</v>
      </c>
      <c r="V17" s="10" t="s">
        <v>0</v>
      </c>
    </row>
    <row r="18" spans="1:22" ht="12.75" customHeight="1" x14ac:dyDescent="0.3">
      <c r="A18" s="10" t="s">
        <v>0</v>
      </c>
      <c r="B18" s="10" t="s">
        <v>154</v>
      </c>
      <c r="C18" s="11">
        <v>2310225</v>
      </c>
      <c r="D18" s="10" t="s">
        <v>111</v>
      </c>
      <c r="E18" s="10" t="s">
        <v>0</v>
      </c>
      <c r="F18" s="11">
        <v>520032046</v>
      </c>
      <c r="G18" s="10" t="s">
        <v>149</v>
      </c>
      <c r="H18" s="10" t="s">
        <v>150</v>
      </c>
      <c r="I18" s="10" t="s">
        <v>75</v>
      </c>
      <c r="J18" s="10" t="s">
        <v>0</v>
      </c>
      <c r="K18" s="12">
        <v>7.84</v>
      </c>
      <c r="L18" s="10" t="s">
        <v>81</v>
      </c>
      <c r="M18" s="12">
        <v>1.22</v>
      </c>
      <c r="N18" s="12">
        <v>0.6</v>
      </c>
      <c r="O18" s="12">
        <v>38000</v>
      </c>
      <c r="P18" s="12">
        <v>108.51</v>
      </c>
      <c r="Q18" s="12">
        <v>0</v>
      </c>
      <c r="R18" s="12">
        <v>41.23</v>
      </c>
      <c r="S18" s="12">
        <v>0</v>
      </c>
      <c r="T18" s="12">
        <f t="shared" si="5"/>
        <v>1.1589403973509926</v>
      </c>
      <c r="U18" s="12">
        <v>0.28999999999999998</v>
      </c>
      <c r="V18" s="10" t="s">
        <v>0</v>
      </c>
    </row>
    <row r="19" spans="1:22" ht="12.75" customHeight="1" x14ac:dyDescent="0.3">
      <c r="A19" s="10" t="s">
        <v>0</v>
      </c>
      <c r="B19" s="10" t="s">
        <v>155</v>
      </c>
      <c r="C19" s="11">
        <v>2310191</v>
      </c>
      <c r="D19" s="10" t="s">
        <v>111</v>
      </c>
      <c r="E19" s="10" t="s">
        <v>0</v>
      </c>
      <c r="F19" s="11">
        <v>520032046</v>
      </c>
      <c r="G19" s="10" t="s">
        <v>149</v>
      </c>
      <c r="H19" s="10" t="s">
        <v>150</v>
      </c>
      <c r="I19" s="10" t="s">
        <v>75</v>
      </c>
      <c r="J19" s="10" t="s">
        <v>0</v>
      </c>
      <c r="K19" s="12">
        <v>1.98</v>
      </c>
      <c r="L19" s="10" t="s">
        <v>81</v>
      </c>
      <c r="M19" s="12">
        <v>4</v>
      </c>
      <c r="N19" s="12">
        <v>-0.3</v>
      </c>
      <c r="O19" s="12">
        <v>50000</v>
      </c>
      <c r="P19" s="12">
        <v>116.07</v>
      </c>
      <c r="Q19" s="12">
        <v>0</v>
      </c>
      <c r="R19" s="12">
        <v>58.03</v>
      </c>
      <c r="S19" s="12">
        <v>0</v>
      </c>
      <c r="T19" s="12">
        <f t="shared" si="5"/>
        <v>1.6311741755585278</v>
      </c>
      <c r="U19" s="12">
        <v>0.41</v>
      </c>
      <c r="V19" s="10" t="s">
        <v>0</v>
      </c>
    </row>
    <row r="20" spans="1:22" ht="12.75" customHeight="1" x14ac:dyDescent="0.3">
      <c r="A20" s="10" t="s">
        <v>0</v>
      </c>
      <c r="B20" s="10" t="s">
        <v>156</v>
      </c>
      <c r="C20" s="11">
        <v>1940576</v>
      </c>
      <c r="D20" s="10" t="s">
        <v>111</v>
      </c>
      <c r="E20" s="10" t="s">
        <v>0</v>
      </c>
      <c r="F20" s="11">
        <v>520032640</v>
      </c>
      <c r="G20" s="10" t="s">
        <v>149</v>
      </c>
      <c r="H20" s="10" t="s">
        <v>150</v>
      </c>
      <c r="I20" s="10" t="s">
        <v>75</v>
      </c>
      <c r="J20" s="10" t="s">
        <v>0</v>
      </c>
      <c r="K20" s="12">
        <v>2.23</v>
      </c>
      <c r="L20" s="10" t="s">
        <v>81</v>
      </c>
      <c r="M20" s="12">
        <v>0.7</v>
      </c>
      <c r="N20" s="12">
        <v>-0.3</v>
      </c>
      <c r="O20" s="12">
        <v>23231.96</v>
      </c>
      <c r="P20" s="12">
        <v>105.64</v>
      </c>
      <c r="Q20" s="12">
        <v>0</v>
      </c>
      <c r="R20" s="12">
        <v>24.54</v>
      </c>
      <c r="S20" s="12">
        <v>0</v>
      </c>
      <c r="T20" s="12">
        <f t="shared" si="5"/>
        <v>0.6897986260245782</v>
      </c>
      <c r="U20" s="12">
        <v>0.17</v>
      </c>
      <c r="V20" s="10" t="s">
        <v>0</v>
      </c>
    </row>
    <row r="21" spans="1:22" ht="12.75" customHeight="1" x14ac:dyDescent="0.3">
      <c r="A21" s="10" t="s">
        <v>0</v>
      </c>
      <c r="B21" s="10" t="s">
        <v>157</v>
      </c>
      <c r="C21" s="11">
        <v>1940659</v>
      </c>
      <c r="D21" s="10" t="s">
        <v>111</v>
      </c>
      <c r="E21" s="10" t="s">
        <v>0</v>
      </c>
      <c r="F21" s="11">
        <v>520032640</v>
      </c>
      <c r="G21" s="10" t="s">
        <v>149</v>
      </c>
      <c r="H21" s="10" t="s">
        <v>150</v>
      </c>
      <c r="I21" s="10" t="s">
        <v>75</v>
      </c>
      <c r="J21" s="10" t="s">
        <v>0</v>
      </c>
      <c r="K21" s="12">
        <v>5.72</v>
      </c>
      <c r="L21" s="10" t="s">
        <v>81</v>
      </c>
      <c r="M21" s="12">
        <v>1.75</v>
      </c>
      <c r="N21" s="12">
        <v>0.22</v>
      </c>
      <c r="O21" s="12">
        <v>32000</v>
      </c>
      <c r="P21" s="12">
        <v>110.95</v>
      </c>
      <c r="Q21" s="12">
        <v>0</v>
      </c>
      <c r="R21" s="12">
        <v>35.5</v>
      </c>
      <c r="S21" s="12">
        <v>0</v>
      </c>
      <c r="T21" s="12">
        <f t="shared" si="5"/>
        <v>0.99787494799806564</v>
      </c>
      <c r="U21" s="12">
        <v>0.25</v>
      </c>
      <c r="V21" s="10" t="s">
        <v>0</v>
      </c>
    </row>
    <row r="22" spans="1:22" ht="12.75" customHeight="1" x14ac:dyDescent="0.3">
      <c r="A22" s="10" t="s">
        <v>0</v>
      </c>
      <c r="B22" s="10" t="s">
        <v>158</v>
      </c>
      <c r="C22" s="11">
        <v>1940535</v>
      </c>
      <c r="D22" s="10" t="s">
        <v>111</v>
      </c>
      <c r="E22" s="10" t="s">
        <v>0</v>
      </c>
      <c r="F22" s="11">
        <v>520032640</v>
      </c>
      <c r="G22" s="10" t="s">
        <v>149</v>
      </c>
      <c r="H22" s="10" t="s">
        <v>150</v>
      </c>
      <c r="I22" s="10" t="s">
        <v>75</v>
      </c>
      <c r="J22" s="10" t="s">
        <v>0</v>
      </c>
      <c r="K22" s="12">
        <v>2.9</v>
      </c>
      <c r="L22" s="10" t="s">
        <v>81</v>
      </c>
      <c r="M22" s="12">
        <v>5</v>
      </c>
      <c r="N22" s="12">
        <v>-0.3</v>
      </c>
      <c r="O22" s="12">
        <v>34492</v>
      </c>
      <c r="P22" s="12">
        <v>124.23</v>
      </c>
      <c r="Q22" s="12">
        <v>0</v>
      </c>
      <c r="R22" s="12">
        <v>42.85</v>
      </c>
      <c r="S22" s="12">
        <v>0</v>
      </c>
      <c r="T22" s="12">
        <f t="shared" si="5"/>
        <v>1.2044772259638623</v>
      </c>
      <c r="U22" s="12">
        <v>0.3</v>
      </c>
      <c r="V22" s="10" t="s">
        <v>0</v>
      </c>
    </row>
    <row r="23" spans="1:22" ht="12.75" customHeight="1" x14ac:dyDescent="0.3">
      <c r="A23" s="10" t="s">
        <v>0</v>
      </c>
      <c r="B23" s="10" t="s">
        <v>159</v>
      </c>
      <c r="C23" s="11">
        <v>1145564</v>
      </c>
      <c r="D23" s="10" t="s">
        <v>111</v>
      </c>
      <c r="E23" s="10" t="s">
        <v>0</v>
      </c>
      <c r="F23" s="11">
        <v>513569780</v>
      </c>
      <c r="G23" s="10" t="s">
        <v>160</v>
      </c>
      <c r="H23" s="10" t="s">
        <v>161</v>
      </c>
      <c r="I23" s="10" t="s">
        <v>162</v>
      </c>
      <c r="J23" s="10" t="s">
        <v>0</v>
      </c>
      <c r="K23" s="12">
        <v>6</v>
      </c>
      <c r="L23" s="10" t="s">
        <v>81</v>
      </c>
      <c r="M23" s="12">
        <v>0.83</v>
      </c>
      <c r="N23" s="12">
        <v>0.22</v>
      </c>
      <c r="O23" s="12">
        <v>18000</v>
      </c>
      <c r="P23" s="12">
        <v>106.2</v>
      </c>
      <c r="Q23" s="12">
        <v>0</v>
      </c>
      <c r="R23" s="12">
        <v>19.12</v>
      </c>
      <c r="S23" s="12">
        <v>0</v>
      </c>
      <c r="T23" s="12">
        <f t="shared" si="5"/>
        <v>0.53744701424571872</v>
      </c>
      <c r="U23" s="12">
        <v>0.13</v>
      </c>
      <c r="V23" s="10" t="s">
        <v>0</v>
      </c>
    </row>
    <row r="24" spans="1:22" ht="12.75" customHeight="1" x14ac:dyDescent="0.3">
      <c r="A24" s="10" t="s">
        <v>0</v>
      </c>
      <c r="B24" s="10" t="s">
        <v>163</v>
      </c>
      <c r="C24" s="11">
        <v>6040299</v>
      </c>
      <c r="D24" s="10" t="s">
        <v>111</v>
      </c>
      <c r="E24" s="10" t="s">
        <v>0</v>
      </c>
      <c r="F24" s="11">
        <v>520018078</v>
      </c>
      <c r="G24" s="10" t="s">
        <v>149</v>
      </c>
      <c r="H24" s="10" t="s">
        <v>74</v>
      </c>
      <c r="I24" s="10" t="s">
        <v>75</v>
      </c>
      <c r="J24" s="10" t="s">
        <v>0</v>
      </c>
      <c r="K24" s="12">
        <v>1.33</v>
      </c>
      <c r="L24" s="10" t="s">
        <v>81</v>
      </c>
      <c r="M24" s="12">
        <v>3.4</v>
      </c>
      <c r="N24" s="12">
        <v>-0.45</v>
      </c>
      <c r="O24" s="12">
        <v>66000</v>
      </c>
      <c r="P24" s="12">
        <v>112.61</v>
      </c>
      <c r="Q24" s="12">
        <v>0</v>
      </c>
      <c r="R24" s="12">
        <v>74.319999999999993</v>
      </c>
      <c r="S24" s="12">
        <v>0</v>
      </c>
      <c r="T24" s="12">
        <f t="shared" si="5"/>
        <v>2.0890722854990487</v>
      </c>
      <c r="U24" s="12">
        <v>0.53</v>
      </c>
      <c r="V24" s="10" t="s">
        <v>0</v>
      </c>
    </row>
    <row r="25" spans="1:22" ht="12.75" customHeight="1" x14ac:dyDescent="0.3">
      <c r="A25" s="10" t="s">
        <v>0</v>
      </c>
      <c r="B25" s="10" t="s">
        <v>164</v>
      </c>
      <c r="C25" s="11">
        <v>1134436</v>
      </c>
      <c r="D25" s="10" t="s">
        <v>111</v>
      </c>
      <c r="E25" s="10" t="s">
        <v>0</v>
      </c>
      <c r="F25" s="11">
        <v>510960719</v>
      </c>
      <c r="G25" s="10" t="s">
        <v>165</v>
      </c>
      <c r="H25" s="10" t="s">
        <v>74</v>
      </c>
      <c r="I25" s="10" t="s">
        <v>75</v>
      </c>
      <c r="J25" s="10" t="s">
        <v>0</v>
      </c>
      <c r="K25" s="12">
        <v>3.24</v>
      </c>
      <c r="L25" s="10" t="s">
        <v>81</v>
      </c>
      <c r="M25" s="12">
        <v>0.65</v>
      </c>
      <c r="N25" s="12">
        <v>-0.17</v>
      </c>
      <c r="O25" s="12">
        <v>33795.43</v>
      </c>
      <c r="P25" s="12">
        <v>104.36</v>
      </c>
      <c r="Q25" s="12">
        <v>0</v>
      </c>
      <c r="R25" s="12">
        <v>35.270000000000003</v>
      </c>
      <c r="S25" s="12">
        <v>0</v>
      </c>
      <c r="T25" s="12">
        <f t="shared" si="5"/>
        <v>0.99140984270117671</v>
      </c>
      <c r="U25" s="12">
        <v>0.25</v>
      </c>
      <c r="V25" s="10" t="s">
        <v>0</v>
      </c>
    </row>
    <row r="26" spans="1:22" ht="12.75" customHeight="1" x14ac:dyDescent="0.3">
      <c r="A26" s="10" t="s">
        <v>0</v>
      </c>
      <c r="B26" s="10" t="s">
        <v>166</v>
      </c>
      <c r="C26" s="11">
        <v>1138650</v>
      </c>
      <c r="D26" s="10" t="s">
        <v>111</v>
      </c>
      <c r="E26" s="10" t="s">
        <v>0</v>
      </c>
      <c r="F26" s="11">
        <v>510960719</v>
      </c>
      <c r="G26" s="10" t="s">
        <v>165</v>
      </c>
      <c r="H26" s="10" t="s">
        <v>161</v>
      </c>
      <c r="I26" s="10" t="s">
        <v>162</v>
      </c>
      <c r="J26" s="10" t="s">
        <v>0</v>
      </c>
      <c r="K26" s="12">
        <v>5.59</v>
      </c>
      <c r="L26" s="10" t="s">
        <v>81</v>
      </c>
      <c r="M26" s="12">
        <v>1.34</v>
      </c>
      <c r="N26" s="12">
        <v>0.52</v>
      </c>
      <c r="O26" s="12">
        <v>22109.119999999999</v>
      </c>
      <c r="P26" s="12">
        <v>107.55</v>
      </c>
      <c r="Q26" s="12">
        <v>1.19</v>
      </c>
      <c r="R26" s="12">
        <v>24.97</v>
      </c>
      <c r="S26" s="12">
        <v>0</v>
      </c>
      <c r="T26" s="12">
        <f t="shared" si="5"/>
        <v>0.70188556201441399</v>
      </c>
      <c r="U26" s="12">
        <v>0.18</v>
      </c>
      <c r="V26" s="10" t="s">
        <v>0</v>
      </c>
    </row>
    <row r="27" spans="1:22" ht="12.75" customHeight="1" x14ac:dyDescent="0.3">
      <c r="A27" s="10" t="s">
        <v>0</v>
      </c>
      <c r="B27" s="10" t="s">
        <v>167</v>
      </c>
      <c r="C27" s="11">
        <v>1136324</v>
      </c>
      <c r="D27" s="10" t="s">
        <v>111</v>
      </c>
      <c r="E27" s="10" t="s">
        <v>0</v>
      </c>
      <c r="F27" s="11">
        <v>510960719</v>
      </c>
      <c r="G27" s="10" t="s">
        <v>165</v>
      </c>
      <c r="H27" s="10" t="s">
        <v>74</v>
      </c>
      <c r="I27" s="10" t="s">
        <v>75</v>
      </c>
      <c r="J27" s="10" t="s">
        <v>0</v>
      </c>
      <c r="K27" s="12">
        <v>4.4000000000000004</v>
      </c>
      <c r="L27" s="10" t="s">
        <v>81</v>
      </c>
      <c r="M27" s="12">
        <v>1.64</v>
      </c>
      <c r="N27" s="12">
        <v>0.12</v>
      </c>
      <c r="O27" s="12">
        <v>33016.89</v>
      </c>
      <c r="P27" s="12">
        <v>108.41</v>
      </c>
      <c r="Q27" s="12">
        <v>4.5</v>
      </c>
      <c r="R27" s="12">
        <v>40.29</v>
      </c>
      <c r="S27" s="12">
        <v>0</v>
      </c>
      <c r="T27" s="12">
        <f t="shared" si="5"/>
        <v>1.1325177930941426</v>
      </c>
      <c r="U27" s="12">
        <v>0.28000000000000003</v>
      </c>
      <c r="V27" s="10" t="s">
        <v>0</v>
      </c>
    </row>
    <row r="28" spans="1:22" ht="12.75" customHeight="1" x14ac:dyDescent="0.3">
      <c r="A28" s="10" t="s">
        <v>0</v>
      </c>
      <c r="B28" s="10" t="s">
        <v>168</v>
      </c>
      <c r="C28" s="11">
        <v>1940501</v>
      </c>
      <c r="D28" s="10" t="s">
        <v>111</v>
      </c>
      <c r="E28" s="10" t="s">
        <v>0</v>
      </c>
      <c r="F28" s="11">
        <v>520032640</v>
      </c>
      <c r="G28" s="10" t="s">
        <v>149</v>
      </c>
      <c r="H28" s="10" t="s">
        <v>74</v>
      </c>
      <c r="I28" s="10" t="s">
        <v>75</v>
      </c>
      <c r="J28" s="10" t="s">
        <v>0</v>
      </c>
      <c r="K28" s="12">
        <v>1.9</v>
      </c>
      <c r="L28" s="10" t="s">
        <v>81</v>
      </c>
      <c r="M28" s="12">
        <v>4</v>
      </c>
      <c r="N28" s="12">
        <v>-0.16</v>
      </c>
      <c r="O28" s="12">
        <v>30595</v>
      </c>
      <c r="P28" s="12">
        <v>116.54</v>
      </c>
      <c r="Q28" s="12">
        <v>0</v>
      </c>
      <c r="R28" s="12">
        <v>35.65</v>
      </c>
      <c r="S28" s="12">
        <v>0</v>
      </c>
      <c r="T28" s="12">
        <f t="shared" si="5"/>
        <v>1.0020913210177755</v>
      </c>
      <c r="U28" s="12">
        <v>0.25</v>
      </c>
      <c r="V28" s="10" t="s">
        <v>0</v>
      </c>
    </row>
    <row r="29" spans="1:22" ht="12.75" customHeight="1" x14ac:dyDescent="0.3">
      <c r="A29" s="10" t="s">
        <v>0</v>
      </c>
      <c r="B29" s="10" t="s">
        <v>169</v>
      </c>
      <c r="C29" s="11">
        <v>1940543</v>
      </c>
      <c r="D29" s="10" t="s">
        <v>111</v>
      </c>
      <c r="E29" s="10" t="s">
        <v>0</v>
      </c>
      <c r="F29" s="11">
        <v>520032640</v>
      </c>
      <c r="G29" s="10" t="s">
        <v>149</v>
      </c>
      <c r="H29" s="10" t="s">
        <v>74</v>
      </c>
      <c r="I29" s="10" t="s">
        <v>75</v>
      </c>
      <c r="J29" s="10" t="s">
        <v>0</v>
      </c>
      <c r="K29" s="12">
        <v>2.82</v>
      </c>
      <c r="L29" s="10" t="s">
        <v>81</v>
      </c>
      <c r="M29" s="12">
        <v>4.2</v>
      </c>
      <c r="N29" s="12">
        <v>-0.3</v>
      </c>
      <c r="O29" s="12">
        <v>62925</v>
      </c>
      <c r="P29" s="12">
        <v>117.54</v>
      </c>
      <c r="Q29" s="12">
        <v>0</v>
      </c>
      <c r="R29" s="12">
        <v>73.959999999999994</v>
      </c>
      <c r="S29" s="12">
        <v>0.01</v>
      </c>
      <c r="T29" s="12">
        <f t="shared" si="5"/>
        <v>2.0789529902517443</v>
      </c>
      <c r="U29" s="12">
        <v>0.52</v>
      </c>
      <c r="V29" s="10" t="s">
        <v>0</v>
      </c>
    </row>
    <row r="30" spans="1:22" ht="12.75" customHeight="1" x14ac:dyDescent="0.3">
      <c r="A30" s="10" t="s">
        <v>0</v>
      </c>
      <c r="B30" s="10" t="s">
        <v>170</v>
      </c>
      <c r="C30" s="11">
        <v>1940402</v>
      </c>
      <c r="D30" s="10" t="s">
        <v>111</v>
      </c>
      <c r="E30" s="10" t="s">
        <v>0</v>
      </c>
      <c r="F30" s="11">
        <v>520032640</v>
      </c>
      <c r="G30" s="10" t="s">
        <v>149</v>
      </c>
      <c r="H30" s="10" t="s">
        <v>74</v>
      </c>
      <c r="I30" s="10" t="s">
        <v>75</v>
      </c>
      <c r="J30" s="10" t="s">
        <v>0</v>
      </c>
      <c r="K30" s="12">
        <v>1.23</v>
      </c>
      <c r="L30" s="10" t="s">
        <v>81</v>
      </c>
      <c r="M30" s="12">
        <v>4.0999999999999996</v>
      </c>
      <c r="N30" s="12">
        <v>0.15</v>
      </c>
      <c r="O30" s="12">
        <v>20000</v>
      </c>
      <c r="P30" s="12">
        <v>130.49</v>
      </c>
      <c r="Q30" s="12">
        <v>0</v>
      </c>
      <c r="R30" s="12">
        <v>26.1</v>
      </c>
      <c r="S30" s="12">
        <v>0</v>
      </c>
      <c r="T30" s="12">
        <f t="shared" si="5"/>
        <v>0.73364890542956374</v>
      </c>
      <c r="U30" s="12">
        <v>0.18</v>
      </c>
      <c r="V30" s="10" t="s">
        <v>0</v>
      </c>
    </row>
    <row r="31" spans="1:22" ht="12.75" customHeight="1" x14ac:dyDescent="0.3">
      <c r="A31" s="10" t="s">
        <v>0</v>
      </c>
      <c r="B31" s="10" t="s">
        <v>171</v>
      </c>
      <c r="C31" s="11">
        <v>2300143</v>
      </c>
      <c r="D31" s="10" t="s">
        <v>111</v>
      </c>
      <c r="E31" s="10" t="s">
        <v>0</v>
      </c>
      <c r="F31" s="11">
        <v>520031931</v>
      </c>
      <c r="G31" s="10" t="s">
        <v>172</v>
      </c>
      <c r="H31" s="10" t="s">
        <v>173</v>
      </c>
      <c r="I31" s="10" t="s">
        <v>75</v>
      </c>
      <c r="J31" s="10" t="s">
        <v>0</v>
      </c>
      <c r="K31" s="12">
        <v>1.89</v>
      </c>
      <c r="L31" s="10" t="s">
        <v>81</v>
      </c>
      <c r="M31" s="12">
        <v>3.7</v>
      </c>
      <c r="N31" s="12">
        <v>0.04</v>
      </c>
      <c r="O31" s="12">
        <v>20000</v>
      </c>
      <c r="P31" s="12">
        <v>112.91</v>
      </c>
      <c r="Q31" s="12">
        <v>0</v>
      </c>
      <c r="R31" s="12">
        <v>22.58</v>
      </c>
      <c r="S31" s="12">
        <v>0</v>
      </c>
      <c r="T31" s="12">
        <f t="shared" si="5"/>
        <v>0.63470468523369916</v>
      </c>
      <c r="U31" s="12">
        <v>0.16</v>
      </c>
      <c r="V31" s="10" t="s">
        <v>0</v>
      </c>
    </row>
    <row r="32" spans="1:22" ht="12.75" customHeight="1" x14ac:dyDescent="0.3">
      <c r="A32" s="10" t="s">
        <v>0</v>
      </c>
      <c r="B32" s="10" t="s">
        <v>174</v>
      </c>
      <c r="C32" s="11">
        <v>1126598</v>
      </c>
      <c r="D32" s="10" t="s">
        <v>111</v>
      </c>
      <c r="E32" s="10" t="s">
        <v>0</v>
      </c>
      <c r="F32" s="11">
        <v>513141879</v>
      </c>
      <c r="G32" s="10" t="s">
        <v>149</v>
      </c>
      <c r="H32" s="10" t="s">
        <v>173</v>
      </c>
      <c r="I32" s="10" t="s">
        <v>75</v>
      </c>
      <c r="J32" s="10" t="s">
        <v>0</v>
      </c>
      <c r="K32" s="12">
        <v>0.02</v>
      </c>
      <c r="L32" s="10" t="s">
        <v>81</v>
      </c>
      <c r="M32" s="12">
        <v>2.8</v>
      </c>
      <c r="N32" s="12">
        <v>0.72</v>
      </c>
      <c r="O32" s="12">
        <v>50000</v>
      </c>
      <c r="P32" s="12">
        <v>106.4</v>
      </c>
      <c r="Q32" s="12">
        <v>0</v>
      </c>
      <c r="R32" s="12">
        <v>53.2</v>
      </c>
      <c r="S32" s="12">
        <v>0</v>
      </c>
      <c r="T32" s="12">
        <f t="shared" si="5"/>
        <v>1.4954069643238617</v>
      </c>
      <c r="U32" s="12">
        <v>0.38</v>
      </c>
      <c r="V32" s="10" t="s">
        <v>0</v>
      </c>
    </row>
    <row r="33" spans="1:22" ht="12.75" customHeight="1" x14ac:dyDescent="0.3">
      <c r="A33" s="10" t="s">
        <v>0</v>
      </c>
      <c r="B33" s="10" t="s">
        <v>175</v>
      </c>
      <c r="C33" s="11">
        <v>6000210</v>
      </c>
      <c r="D33" s="10" t="s">
        <v>111</v>
      </c>
      <c r="E33" s="10" t="s">
        <v>0</v>
      </c>
      <c r="F33" s="11">
        <v>520000472</v>
      </c>
      <c r="G33" s="10" t="s">
        <v>176</v>
      </c>
      <c r="H33" s="10" t="s">
        <v>177</v>
      </c>
      <c r="I33" s="10" t="s">
        <v>162</v>
      </c>
      <c r="J33" s="10" t="s">
        <v>0</v>
      </c>
      <c r="K33" s="12">
        <v>7.5</v>
      </c>
      <c r="L33" s="10" t="s">
        <v>81</v>
      </c>
      <c r="M33" s="12">
        <v>3.85</v>
      </c>
      <c r="N33" s="12">
        <v>1.01</v>
      </c>
      <c r="O33" s="12">
        <v>48500</v>
      </c>
      <c r="P33" s="12">
        <v>126.81</v>
      </c>
      <c r="Q33" s="12">
        <v>0</v>
      </c>
      <c r="R33" s="12">
        <v>61.5</v>
      </c>
      <c r="S33" s="12">
        <v>0</v>
      </c>
      <c r="T33" s="12">
        <f t="shared" si="5"/>
        <v>1.7287129380811557</v>
      </c>
      <c r="U33" s="12">
        <v>0.44</v>
      </c>
      <c r="V33" s="10" t="s">
        <v>0</v>
      </c>
    </row>
    <row r="34" spans="1:22" ht="12.75" customHeight="1" x14ac:dyDescent="0.3">
      <c r="A34" s="10" t="s">
        <v>0</v>
      </c>
      <c r="B34" s="10" t="s">
        <v>178</v>
      </c>
      <c r="C34" s="11">
        <v>6000236</v>
      </c>
      <c r="D34" s="10" t="s">
        <v>111</v>
      </c>
      <c r="E34" s="10" t="s">
        <v>0</v>
      </c>
      <c r="F34" s="11">
        <v>520000472</v>
      </c>
      <c r="G34" s="10" t="s">
        <v>176</v>
      </c>
      <c r="H34" s="10" t="s">
        <v>177</v>
      </c>
      <c r="I34" s="10" t="s">
        <v>162</v>
      </c>
      <c r="J34" s="10" t="s">
        <v>0</v>
      </c>
      <c r="K34" s="12">
        <v>5.48</v>
      </c>
      <c r="L34" s="10" t="s">
        <v>81</v>
      </c>
      <c r="M34" s="12">
        <v>4.5</v>
      </c>
      <c r="N34" s="12">
        <v>0.6</v>
      </c>
      <c r="O34" s="12">
        <v>17000</v>
      </c>
      <c r="P34" s="12">
        <v>128.71</v>
      </c>
      <c r="Q34" s="12">
        <v>0</v>
      </c>
      <c r="R34" s="12">
        <v>21.88</v>
      </c>
      <c r="S34" s="12">
        <v>0</v>
      </c>
      <c r="T34" s="12">
        <f t="shared" si="5"/>
        <v>0.6150282778083852</v>
      </c>
      <c r="U34" s="12">
        <v>0.15</v>
      </c>
      <c r="V34" s="10" t="s">
        <v>0</v>
      </c>
    </row>
    <row r="35" spans="1:22" ht="12.75" customHeight="1" x14ac:dyDescent="0.3">
      <c r="A35" s="10" t="s">
        <v>0</v>
      </c>
      <c r="B35" s="10" t="s">
        <v>179</v>
      </c>
      <c r="C35" s="11">
        <v>3230190</v>
      </c>
      <c r="D35" s="10" t="s">
        <v>111</v>
      </c>
      <c r="E35" s="10" t="s">
        <v>0</v>
      </c>
      <c r="F35" s="11">
        <v>520037789</v>
      </c>
      <c r="G35" s="10" t="s">
        <v>165</v>
      </c>
      <c r="H35" s="10" t="s">
        <v>173</v>
      </c>
      <c r="I35" s="10" t="s">
        <v>75</v>
      </c>
      <c r="J35" s="10" t="s">
        <v>0</v>
      </c>
      <c r="K35" s="12">
        <v>5.44</v>
      </c>
      <c r="L35" s="10" t="s">
        <v>81</v>
      </c>
      <c r="M35" s="12">
        <v>1.76</v>
      </c>
      <c r="N35" s="12">
        <v>0.67</v>
      </c>
      <c r="O35" s="12">
        <v>36416.699999999997</v>
      </c>
      <c r="P35" s="12">
        <v>109.31</v>
      </c>
      <c r="Q35" s="12">
        <v>0.74</v>
      </c>
      <c r="R35" s="12">
        <v>40.549999999999997</v>
      </c>
      <c r="S35" s="12">
        <v>0</v>
      </c>
      <c r="T35" s="12">
        <f t="shared" si="5"/>
        <v>1.1398261729949735</v>
      </c>
      <c r="U35" s="12">
        <v>0.28999999999999998</v>
      </c>
      <c r="V35" s="10" t="s">
        <v>0</v>
      </c>
    </row>
    <row r="36" spans="1:22" ht="12.75" customHeight="1" x14ac:dyDescent="0.3">
      <c r="A36" s="10" t="s">
        <v>0</v>
      </c>
      <c r="B36" s="10" t="s">
        <v>180</v>
      </c>
      <c r="C36" s="11">
        <v>7770191</v>
      </c>
      <c r="D36" s="10" t="s">
        <v>111</v>
      </c>
      <c r="E36" s="10" t="s">
        <v>0</v>
      </c>
      <c r="F36" s="11">
        <v>520022732</v>
      </c>
      <c r="G36" s="10" t="s">
        <v>181</v>
      </c>
      <c r="H36" s="10" t="s">
        <v>173</v>
      </c>
      <c r="I36" s="10" t="s">
        <v>75</v>
      </c>
      <c r="J36" s="10" t="s">
        <v>0</v>
      </c>
      <c r="K36" s="12">
        <v>4.97</v>
      </c>
      <c r="L36" s="10" t="s">
        <v>81</v>
      </c>
      <c r="M36" s="12">
        <v>2.99</v>
      </c>
      <c r="N36" s="12">
        <v>0.56999999999999995</v>
      </c>
      <c r="O36" s="12">
        <v>32779.08</v>
      </c>
      <c r="P36" s="12">
        <v>116.11</v>
      </c>
      <c r="Q36" s="12">
        <v>0</v>
      </c>
      <c r="R36" s="12">
        <v>38.06</v>
      </c>
      <c r="S36" s="12">
        <v>0.01</v>
      </c>
      <c r="T36" s="12">
        <f t="shared" si="5"/>
        <v>1.0698343808677853</v>
      </c>
      <c r="U36" s="12">
        <v>0.27</v>
      </c>
      <c r="V36" s="10" t="s">
        <v>0</v>
      </c>
    </row>
    <row r="37" spans="1:22" ht="12.75" customHeight="1" x14ac:dyDescent="0.3">
      <c r="A37" s="10" t="s">
        <v>0</v>
      </c>
      <c r="B37" s="10" t="s">
        <v>182</v>
      </c>
      <c r="C37" s="11">
        <v>7770217</v>
      </c>
      <c r="D37" s="10" t="s">
        <v>111</v>
      </c>
      <c r="E37" s="10" t="s">
        <v>0</v>
      </c>
      <c r="F37" s="11">
        <v>520022732</v>
      </c>
      <c r="G37" s="10" t="s">
        <v>181</v>
      </c>
      <c r="H37" s="10" t="s">
        <v>173</v>
      </c>
      <c r="I37" s="10" t="s">
        <v>75</v>
      </c>
      <c r="J37" s="10" t="s">
        <v>0</v>
      </c>
      <c r="K37" s="12">
        <v>4.84</v>
      </c>
      <c r="L37" s="10" t="s">
        <v>81</v>
      </c>
      <c r="M37" s="12">
        <v>4.3</v>
      </c>
      <c r="N37" s="12">
        <v>0.59</v>
      </c>
      <c r="O37" s="12">
        <v>32815.07</v>
      </c>
      <c r="P37" s="12">
        <v>124.07</v>
      </c>
      <c r="Q37" s="12">
        <v>0</v>
      </c>
      <c r="R37" s="12">
        <v>40.71</v>
      </c>
      <c r="S37" s="12">
        <v>0</v>
      </c>
      <c r="T37" s="12">
        <f t="shared" si="5"/>
        <v>1.1443236375493311</v>
      </c>
      <c r="U37" s="12">
        <v>0.28999999999999998</v>
      </c>
      <c r="V37" s="10" t="s">
        <v>0</v>
      </c>
    </row>
    <row r="38" spans="1:22" ht="12.75" customHeight="1" x14ac:dyDescent="0.3">
      <c r="A38" s="10" t="s">
        <v>0</v>
      </c>
      <c r="B38" s="10" t="s">
        <v>183</v>
      </c>
      <c r="C38" s="11">
        <v>1139492</v>
      </c>
      <c r="D38" s="10" t="s">
        <v>111</v>
      </c>
      <c r="E38" s="10" t="s">
        <v>0</v>
      </c>
      <c r="F38" s="11">
        <v>513668277</v>
      </c>
      <c r="G38" s="10" t="s">
        <v>149</v>
      </c>
      <c r="H38" s="10" t="s">
        <v>184</v>
      </c>
      <c r="I38" s="10" t="s">
        <v>162</v>
      </c>
      <c r="J38" s="10" t="s">
        <v>0</v>
      </c>
      <c r="K38" s="12">
        <v>3.15</v>
      </c>
      <c r="L38" s="10" t="s">
        <v>81</v>
      </c>
      <c r="M38" s="12">
        <v>0.95</v>
      </c>
      <c r="N38" s="12">
        <v>-0.2</v>
      </c>
      <c r="O38" s="12">
        <v>6750</v>
      </c>
      <c r="P38" s="12">
        <v>106.39</v>
      </c>
      <c r="Q38" s="12">
        <v>0</v>
      </c>
      <c r="R38" s="12">
        <v>7.18</v>
      </c>
      <c r="S38" s="12">
        <v>0</v>
      </c>
      <c r="T38" s="12">
        <f t="shared" si="5"/>
        <v>0.20182372187679187</v>
      </c>
      <c r="U38" s="12">
        <v>0.05</v>
      </c>
      <c r="V38" s="10" t="s">
        <v>0</v>
      </c>
    </row>
    <row r="39" spans="1:22" ht="12.75" customHeight="1" x14ac:dyDescent="0.3">
      <c r="A39" s="10" t="s">
        <v>0</v>
      </c>
      <c r="B39" s="10" t="s">
        <v>185</v>
      </c>
      <c r="C39" s="11">
        <v>1110915</v>
      </c>
      <c r="D39" s="10" t="s">
        <v>111</v>
      </c>
      <c r="E39" s="10" t="s">
        <v>0</v>
      </c>
      <c r="F39" s="11">
        <v>520043605</v>
      </c>
      <c r="G39" s="10" t="s">
        <v>186</v>
      </c>
      <c r="H39" s="10" t="s">
        <v>187</v>
      </c>
      <c r="I39" s="10" t="s">
        <v>75</v>
      </c>
      <c r="J39" s="10" t="s">
        <v>0</v>
      </c>
      <c r="K39" s="12">
        <v>7.88</v>
      </c>
      <c r="L39" s="10" t="s">
        <v>81</v>
      </c>
      <c r="M39" s="12">
        <v>5.15</v>
      </c>
      <c r="N39" s="12">
        <v>2.0099999999999998</v>
      </c>
      <c r="O39" s="12">
        <v>47288</v>
      </c>
      <c r="P39" s="12">
        <v>155.02000000000001</v>
      </c>
      <c r="Q39" s="12">
        <v>0</v>
      </c>
      <c r="R39" s="12">
        <v>73.31</v>
      </c>
      <c r="S39" s="12">
        <v>0</v>
      </c>
      <c r="T39" s="12">
        <f t="shared" si="5"/>
        <v>2.0606820404996675</v>
      </c>
      <c r="U39" s="12">
        <v>0.52</v>
      </c>
      <c r="V39" s="10" t="s">
        <v>0</v>
      </c>
    </row>
    <row r="40" spans="1:22" ht="12.75" customHeight="1" x14ac:dyDescent="0.3">
      <c r="A40" s="10" t="s">
        <v>0</v>
      </c>
      <c r="B40" s="10" t="s">
        <v>188</v>
      </c>
      <c r="C40" s="11">
        <v>1141050</v>
      </c>
      <c r="D40" s="10" t="s">
        <v>111</v>
      </c>
      <c r="E40" s="10" t="s">
        <v>0</v>
      </c>
      <c r="F40" s="11">
        <v>513623314</v>
      </c>
      <c r="G40" s="10" t="s">
        <v>165</v>
      </c>
      <c r="H40" s="10" t="s">
        <v>187</v>
      </c>
      <c r="I40" s="10" t="s">
        <v>75</v>
      </c>
      <c r="J40" s="10" t="s">
        <v>0</v>
      </c>
      <c r="K40" s="12">
        <v>5.27</v>
      </c>
      <c r="L40" s="10" t="s">
        <v>81</v>
      </c>
      <c r="M40" s="12">
        <v>1.95</v>
      </c>
      <c r="N40" s="12">
        <v>1.25</v>
      </c>
      <c r="O40" s="12">
        <v>0.6</v>
      </c>
      <c r="P40" s="12">
        <v>106.3</v>
      </c>
      <c r="Q40" s="12">
        <v>0</v>
      </c>
      <c r="R40" s="12">
        <v>0</v>
      </c>
      <c r="S40" s="12">
        <v>0</v>
      </c>
      <c r="T40" s="12">
        <f t="shared" si="5"/>
        <v>0</v>
      </c>
      <c r="U40" s="12">
        <v>0</v>
      </c>
      <c r="V40" s="10" t="s">
        <v>0</v>
      </c>
    </row>
    <row r="41" spans="1:22" ht="12.75" customHeight="1" x14ac:dyDescent="0.3">
      <c r="A41" s="10" t="s">
        <v>0</v>
      </c>
      <c r="B41" s="10" t="s">
        <v>189</v>
      </c>
      <c r="C41" s="11">
        <v>1129279</v>
      </c>
      <c r="D41" s="10" t="s">
        <v>111</v>
      </c>
      <c r="E41" s="10" t="s">
        <v>0</v>
      </c>
      <c r="F41" s="11">
        <v>513623314</v>
      </c>
      <c r="G41" s="10" t="s">
        <v>165</v>
      </c>
      <c r="H41" s="10" t="s">
        <v>187</v>
      </c>
      <c r="I41" s="10" t="s">
        <v>75</v>
      </c>
      <c r="J41" s="10" t="s">
        <v>0</v>
      </c>
      <c r="K41" s="12">
        <v>2.27</v>
      </c>
      <c r="L41" s="10" t="s">
        <v>81</v>
      </c>
      <c r="M41" s="12">
        <v>2.85</v>
      </c>
      <c r="N41" s="12">
        <v>0.23</v>
      </c>
      <c r="O41" s="12">
        <v>17647.060000000001</v>
      </c>
      <c r="P41" s="12">
        <v>110.02</v>
      </c>
      <c r="Q41" s="12">
        <v>0</v>
      </c>
      <c r="R41" s="12">
        <v>19.41</v>
      </c>
      <c r="S41" s="12">
        <v>0</v>
      </c>
      <c r="T41" s="12">
        <f t="shared" si="5"/>
        <v>0.54559866875049157</v>
      </c>
      <c r="U41" s="12">
        <v>0.14000000000000001</v>
      </c>
      <c r="V41" s="10" t="s">
        <v>0</v>
      </c>
    </row>
    <row r="42" spans="1:22" ht="12.75" customHeight="1" x14ac:dyDescent="0.3">
      <c r="A42" s="10" t="s">
        <v>0</v>
      </c>
      <c r="B42" s="10" t="s">
        <v>190</v>
      </c>
      <c r="C42" s="11">
        <v>1260546</v>
      </c>
      <c r="D42" s="10" t="s">
        <v>111</v>
      </c>
      <c r="E42" s="10" t="s">
        <v>0</v>
      </c>
      <c r="F42" s="11">
        <v>520033234</v>
      </c>
      <c r="G42" s="10" t="s">
        <v>165</v>
      </c>
      <c r="H42" s="10" t="s">
        <v>187</v>
      </c>
      <c r="I42" s="10" t="s">
        <v>75</v>
      </c>
      <c r="J42" s="10" t="s">
        <v>0</v>
      </c>
      <c r="K42" s="12">
        <v>3.46</v>
      </c>
      <c r="L42" s="10" t="s">
        <v>81</v>
      </c>
      <c r="M42" s="12">
        <v>5.35</v>
      </c>
      <c r="N42" s="12">
        <v>0.99</v>
      </c>
      <c r="O42" s="12">
        <v>25552.1</v>
      </c>
      <c r="P42" s="12">
        <v>123.33</v>
      </c>
      <c r="Q42" s="12">
        <v>0</v>
      </c>
      <c r="R42" s="12">
        <v>31.51</v>
      </c>
      <c r="S42" s="12">
        <v>0</v>
      </c>
      <c r="T42" s="12">
        <f t="shared" si="5"/>
        <v>0.88571942567377604</v>
      </c>
      <c r="U42" s="12">
        <v>0.22</v>
      </c>
      <c r="V42" s="10" t="s">
        <v>0</v>
      </c>
    </row>
    <row r="43" spans="1:22" ht="12.75" customHeight="1" x14ac:dyDescent="0.3">
      <c r="A43" s="10" t="s">
        <v>0</v>
      </c>
      <c r="B43" s="10" t="s">
        <v>191</v>
      </c>
      <c r="C43" s="11">
        <v>1260397</v>
      </c>
      <c r="D43" s="10" t="s">
        <v>111</v>
      </c>
      <c r="E43" s="10" t="s">
        <v>0</v>
      </c>
      <c r="F43" s="11">
        <v>520033234</v>
      </c>
      <c r="G43" s="10" t="s">
        <v>165</v>
      </c>
      <c r="H43" s="10" t="s">
        <v>187</v>
      </c>
      <c r="I43" s="10" t="s">
        <v>75</v>
      </c>
      <c r="J43" s="10" t="s">
        <v>0</v>
      </c>
      <c r="K43" s="12">
        <v>1.31</v>
      </c>
      <c r="L43" s="10" t="s">
        <v>81</v>
      </c>
      <c r="M43" s="12">
        <v>5.0999999999999996</v>
      </c>
      <c r="N43" s="12">
        <v>0.42</v>
      </c>
      <c r="O43" s="12">
        <v>31080</v>
      </c>
      <c r="P43" s="12">
        <v>129.44999999999999</v>
      </c>
      <c r="Q43" s="12">
        <v>0</v>
      </c>
      <c r="R43" s="12">
        <v>40.229999999999997</v>
      </c>
      <c r="S43" s="12">
        <v>0</v>
      </c>
      <c r="T43" s="12">
        <f t="shared" si="5"/>
        <v>1.1308312438862584</v>
      </c>
      <c r="U43" s="12">
        <v>0.28000000000000003</v>
      </c>
      <c r="V43" s="10" t="s">
        <v>0</v>
      </c>
    </row>
    <row r="44" spans="1:22" ht="12.75" customHeight="1" x14ac:dyDescent="0.3">
      <c r="A44" s="10" t="s">
        <v>0</v>
      </c>
      <c r="B44" s="10" t="s">
        <v>192</v>
      </c>
      <c r="C44" s="11">
        <v>7480098</v>
      </c>
      <c r="D44" s="10" t="s">
        <v>111</v>
      </c>
      <c r="E44" s="10" t="s">
        <v>0</v>
      </c>
      <c r="F44" s="11">
        <v>520029935</v>
      </c>
      <c r="G44" s="10" t="s">
        <v>149</v>
      </c>
      <c r="H44" s="10" t="s">
        <v>187</v>
      </c>
      <c r="I44" s="10" t="s">
        <v>75</v>
      </c>
      <c r="J44" s="10" t="s">
        <v>0</v>
      </c>
      <c r="K44" s="12">
        <v>0.78</v>
      </c>
      <c r="L44" s="10" t="s">
        <v>81</v>
      </c>
      <c r="M44" s="12">
        <v>6.4</v>
      </c>
      <c r="N44" s="12">
        <v>0.34</v>
      </c>
      <c r="O44" s="12">
        <v>45000</v>
      </c>
      <c r="P44" s="12">
        <v>122</v>
      </c>
      <c r="Q44" s="12">
        <v>0</v>
      </c>
      <c r="R44" s="12">
        <v>54.9</v>
      </c>
      <c r="S44" s="12">
        <v>0</v>
      </c>
      <c r="T44" s="12">
        <f t="shared" si="5"/>
        <v>1.5431925252139098</v>
      </c>
      <c r="U44" s="12">
        <v>0.39</v>
      </c>
      <c r="V44" s="10" t="s">
        <v>0</v>
      </c>
    </row>
    <row r="45" spans="1:22" ht="12.75" customHeight="1" x14ac:dyDescent="0.3">
      <c r="A45" s="10" t="s">
        <v>0</v>
      </c>
      <c r="B45" s="10" t="s">
        <v>193</v>
      </c>
      <c r="C45" s="11">
        <v>7670177</v>
      </c>
      <c r="D45" s="10" t="s">
        <v>111</v>
      </c>
      <c r="E45" s="10" t="s">
        <v>0</v>
      </c>
      <c r="F45" s="11">
        <v>520017450</v>
      </c>
      <c r="G45" s="10" t="s">
        <v>194</v>
      </c>
      <c r="H45" s="10" t="s">
        <v>184</v>
      </c>
      <c r="I45" s="10" t="s">
        <v>162</v>
      </c>
      <c r="J45" s="10" t="s">
        <v>0</v>
      </c>
      <c r="K45" s="12">
        <v>2.67</v>
      </c>
      <c r="L45" s="10" t="s">
        <v>81</v>
      </c>
      <c r="M45" s="12">
        <v>2.5499999999999998</v>
      </c>
      <c r="N45" s="12">
        <v>0.01</v>
      </c>
      <c r="O45" s="12">
        <v>36327</v>
      </c>
      <c r="P45" s="12">
        <v>110.99</v>
      </c>
      <c r="Q45" s="12">
        <v>0</v>
      </c>
      <c r="R45" s="12">
        <v>40.32</v>
      </c>
      <c r="S45" s="12">
        <v>0.01</v>
      </c>
      <c r="T45" s="12">
        <f t="shared" si="5"/>
        <v>1.1333610676980848</v>
      </c>
      <c r="U45" s="12">
        <v>0.28999999999999998</v>
      </c>
      <c r="V45" s="10" t="s">
        <v>0</v>
      </c>
    </row>
    <row r="46" spans="1:22" ht="12.75" customHeight="1" x14ac:dyDescent="0.3">
      <c r="A46" s="10" t="s">
        <v>0</v>
      </c>
      <c r="B46" s="10" t="s">
        <v>195</v>
      </c>
      <c r="C46" s="11">
        <v>1135417</v>
      </c>
      <c r="D46" s="10" t="s">
        <v>111</v>
      </c>
      <c r="E46" s="10" t="s">
        <v>0</v>
      </c>
      <c r="F46" s="11">
        <v>514290345</v>
      </c>
      <c r="G46" s="10" t="s">
        <v>194</v>
      </c>
      <c r="H46" s="10" t="s">
        <v>184</v>
      </c>
      <c r="I46" s="10" t="s">
        <v>162</v>
      </c>
      <c r="J46" s="10" t="s">
        <v>0</v>
      </c>
      <c r="K46" s="12">
        <v>6.81</v>
      </c>
      <c r="L46" s="10" t="s">
        <v>81</v>
      </c>
      <c r="M46" s="12">
        <v>2.25</v>
      </c>
      <c r="N46" s="12">
        <v>0.87</v>
      </c>
      <c r="O46" s="12">
        <v>50000</v>
      </c>
      <c r="P46" s="12">
        <v>113.27</v>
      </c>
      <c r="Q46" s="12">
        <v>0</v>
      </c>
      <c r="R46" s="12">
        <v>56.63</v>
      </c>
      <c r="S46" s="12">
        <v>0.01</v>
      </c>
      <c r="T46" s="12">
        <f t="shared" si="5"/>
        <v>1.5918213607079001</v>
      </c>
      <c r="U46" s="12">
        <v>0.4</v>
      </c>
      <c r="V46" s="10" t="s">
        <v>0</v>
      </c>
    </row>
    <row r="47" spans="1:22" ht="12.75" customHeight="1" x14ac:dyDescent="0.3">
      <c r="A47" s="10" t="s">
        <v>0</v>
      </c>
      <c r="B47" s="10" t="s">
        <v>196</v>
      </c>
      <c r="C47" s="11">
        <v>1127422</v>
      </c>
      <c r="D47" s="10" t="s">
        <v>111</v>
      </c>
      <c r="E47" s="10" t="s">
        <v>0</v>
      </c>
      <c r="F47" s="11">
        <v>513682146</v>
      </c>
      <c r="G47" s="10" t="s">
        <v>149</v>
      </c>
      <c r="H47" s="10" t="s">
        <v>187</v>
      </c>
      <c r="I47" s="10" t="s">
        <v>75</v>
      </c>
      <c r="J47" s="10" t="s">
        <v>0</v>
      </c>
      <c r="K47" s="12">
        <v>1.49</v>
      </c>
      <c r="L47" s="10" t="s">
        <v>81</v>
      </c>
      <c r="M47" s="12">
        <v>2</v>
      </c>
      <c r="N47" s="12">
        <v>-0.14000000000000001</v>
      </c>
      <c r="O47" s="12">
        <v>22537.200000000001</v>
      </c>
      <c r="P47" s="12">
        <v>107.68</v>
      </c>
      <c r="Q47" s="12">
        <v>0</v>
      </c>
      <c r="R47" s="12">
        <v>24.27</v>
      </c>
      <c r="S47" s="12">
        <v>0</v>
      </c>
      <c r="T47" s="12">
        <f t="shared" si="5"/>
        <v>0.68220915458910003</v>
      </c>
      <c r="U47" s="12">
        <v>0.17</v>
      </c>
      <c r="V47" s="10" t="s">
        <v>0</v>
      </c>
    </row>
    <row r="48" spans="1:22" ht="12.75" customHeight="1" x14ac:dyDescent="0.3">
      <c r="A48" s="10" t="s">
        <v>0</v>
      </c>
      <c r="B48" s="10" t="s">
        <v>197</v>
      </c>
      <c r="C48" s="11">
        <v>1132950</v>
      </c>
      <c r="D48" s="10" t="s">
        <v>111</v>
      </c>
      <c r="E48" s="10" t="s">
        <v>0</v>
      </c>
      <c r="F48" s="11">
        <v>513754069</v>
      </c>
      <c r="G48" s="10" t="s">
        <v>194</v>
      </c>
      <c r="H48" s="10" t="s">
        <v>187</v>
      </c>
      <c r="I48" s="10" t="s">
        <v>75</v>
      </c>
      <c r="J48" s="10" t="s">
        <v>0</v>
      </c>
      <c r="K48" s="12">
        <v>4.3099999999999996</v>
      </c>
      <c r="L48" s="10" t="s">
        <v>81</v>
      </c>
      <c r="M48" s="12">
        <v>2.3199999999999998</v>
      </c>
      <c r="N48" s="12">
        <v>0.43</v>
      </c>
      <c r="O48" s="12">
        <v>7000</v>
      </c>
      <c r="P48" s="12">
        <v>110.13</v>
      </c>
      <c r="Q48" s="12">
        <v>0</v>
      </c>
      <c r="R48" s="12">
        <v>7.71</v>
      </c>
      <c r="S48" s="12">
        <v>0</v>
      </c>
      <c r="T48" s="12">
        <f t="shared" si="5"/>
        <v>0.21672157321310101</v>
      </c>
      <c r="U48" s="12">
        <v>0.05</v>
      </c>
      <c r="V48" s="10" t="s">
        <v>0</v>
      </c>
    </row>
    <row r="49" spans="1:22" ht="12.75" customHeight="1" x14ac:dyDescent="0.3">
      <c r="A49" s="10" t="s">
        <v>0</v>
      </c>
      <c r="B49" s="10" t="s">
        <v>198</v>
      </c>
      <c r="C49" s="11">
        <v>1128586</v>
      </c>
      <c r="D49" s="10" t="s">
        <v>111</v>
      </c>
      <c r="E49" s="10" t="s">
        <v>0</v>
      </c>
      <c r="F49" s="11">
        <v>513992529</v>
      </c>
      <c r="G49" s="10" t="s">
        <v>165</v>
      </c>
      <c r="H49" s="10" t="s">
        <v>184</v>
      </c>
      <c r="I49" s="10" t="s">
        <v>162</v>
      </c>
      <c r="J49" s="10" t="s">
        <v>0</v>
      </c>
      <c r="K49" s="12">
        <v>1.43</v>
      </c>
      <c r="L49" s="10" t="s">
        <v>81</v>
      </c>
      <c r="M49" s="12">
        <v>2.75</v>
      </c>
      <c r="N49" s="12">
        <v>-0.02</v>
      </c>
      <c r="O49" s="12">
        <v>27169.08</v>
      </c>
      <c r="P49" s="12">
        <v>108.15</v>
      </c>
      <c r="Q49" s="12">
        <v>0</v>
      </c>
      <c r="R49" s="12">
        <v>29.38</v>
      </c>
      <c r="S49" s="12">
        <v>0.01</v>
      </c>
      <c r="T49" s="12">
        <f t="shared" si="5"/>
        <v>0.82584692879389199</v>
      </c>
      <c r="U49" s="12">
        <v>0.21</v>
      </c>
      <c r="V49" s="10" t="s">
        <v>0</v>
      </c>
    </row>
    <row r="50" spans="1:22" ht="12.75" customHeight="1" x14ac:dyDescent="0.3">
      <c r="A50" s="10" t="s">
        <v>0</v>
      </c>
      <c r="B50" s="10" t="s">
        <v>199</v>
      </c>
      <c r="C50" s="11">
        <v>1142595</v>
      </c>
      <c r="D50" s="10" t="s">
        <v>111</v>
      </c>
      <c r="E50" s="10" t="s">
        <v>0</v>
      </c>
      <c r="F50" s="11">
        <v>510216054</v>
      </c>
      <c r="G50" s="10" t="s">
        <v>176</v>
      </c>
      <c r="H50" s="10" t="s">
        <v>187</v>
      </c>
      <c r="I50" s="10" t="s">
        <v>75</v>
      </c>
      <c r="J50" s="10" t="s">
        <v>0</v>
      </c>
      <c r="K50" s="12">
        <v>6.22</v>
      </c>
      <c r="L50" s="10" t="s">
        <v>81</v>
      </c>
      <c r="M50" s="12">
        <v>1.23</v>
      </c>
      <c r="N50" s="12">
        <v>0.82</v>
      </c>
      <c r="O50" s="12">
        <v>48177</v>
      </c>
      <c r="P50" s="12">
        <v>104.84</v>
      </c>
      <c r="Q50" s="12">
        <v>0</v>
      </c>
      <c r="R50" s="12">
        <v>50.51</v>
      </c>
      <c r="S50" s="12">
        <v>0</v>
      </c>
      <c r="T50" s="12">
        <f t="shared" si="5"/>
        <v>1.4197933415037265</v>
      </c>
      <c r="U50" s="12">
        <v>0.36</v>
      </c>
      <c r="V50" s="10" t="s">
        <v>0</v>
      </c>
    </row>
    <row r="51" spans="1:22" ht="12.75" customHeight="1" x14ac:dyDescent="0.3">
      <c r="A51" s="10" t="s">
        <v>0</v>
      </c>
      <c r="B51" s="10" t="s">
        <v>200</v>
      </c>
      <c r="C51" s="11">
        <v>1139542</v>
      </c>
      <c r="D51" s="10" t="s">
        <v>111</v>
      </c>
      <c r="E51" s="10" t="s">
        <v>0</v>
      </c>
      <c r="F51" s="11">
        <v>510216054</v>
      </c>
      <c r="G51" s="10" t="s">
        <v>176</v>
      </c>
      <c r="H51" s="10" t="s">
        <v>187</v>
      </c>
      <c r="I51" s="10" t="s">
        <v>75</v>
      </c>
      <c r="J51" s="10" t="s">
        <v>0</v>
      </c>
      <c r="K51" s="12">
        <v>4.76</v>
      </c>
      <c r="L51" s="10" t="s">
        <v>81</v>
      </c>
      <c r="M51" s="12">
        <v>1.94</v>
      </c>
      <c r="N51" s="12">
        <v>0.44</v>
      </c>
      <c r="O51" s="12">
        <v>45172.97</v>
      </c>
      <c r="P51" s="12">
        <v>109.9</v>
      </c>
      <c r="Q51" s="12">
        <v>0</v>
      </c>
      <c r="R51" s="12">
        <v>49.64</v>
      </c>
      <c r="S51" s="12">
        <v>0.01</v>
      </c>
      <c r="T51" s="12">
        <f t="shared" si="5"/>
        <v>1.3953383779894077</v>
      </c>
      <c r="U51" s="12">
        <v>0.35</v>
      </c>
      <c r="V51" s="10" t="s">
        <v>0</v>
      </c>
    </row>
    <row r="52" spans="1:22" ht="12.75" customHeight="1" x14ac:dyDescent="0.3">
      <c r="A52" s="10" t="s">
        <v>0</v>
      </c>
      <c r="B52" s="10" t="s">
        <v>201</v>
      </c>
      <c r="C52" s="11">
        <v>1140821</v>
      </c>
      <c r="D52" s="10" t="s">
        <v>111</v>
      </c>
      <c r="E52" s="10" t="s">
        <v>0</v>
      </c>
      <c r="F52" s="11">
        <v>510454333</v>
      </c>
      <c r="G52" s="10" t="s">
        <v>507</v>
      </c>
      <c r="H52" s="10" t="s">
        <v>202</v>
      </c>
      <c r="I52" s="10" t="s">
        <v>75</v>
      </c>
      <c r="J52" s="10" t="s">
        <v>0</v>
      </c>
      <c r="K52" s="12">
        <v>1.8</v>
      </c>
      <c r="L52" s="10" t="s">
        <v>81</v>
      </c>
      <c r="M52" s="12">
        <v>2.85</v>
      </c>
      <c r="N52" s="12">
        <v>1.06</v>
      </c>
      <c r="O52" s="12">
        <v>8800</v>
      </c>
      <c r="P52" s="12">
        <v>106.42</v>
      </c>
      <c r="Q52" s="12">
        <v>0</v>
      </c>
      <c r="R52" s="12">
        <v>9.36</v>
      </c>
      <c r="S52" s="12">
        <v>0</v>
      </c>
      <c r="T52" s="12">
        <f t="shared" si="5"/>
        <v>0.2631016764299125</v>
      </c>
      <c r="U52" s="12">
        <v>7.0000000000000007E-2</v>
      </c>
      <c r="V52" s="10" t="s">
        <v>0</v>
      </c>
    </row>
    <row r="53" spans="1:22" ht="12.75" customHeight="1" x14ac:dyDescent="0.3">
      <c r="A53" s="10" t="s">
        <v>0</v>
      </c>
      <c r="B53" s="10" t="s">
        <v>203</v>
      </c>
      <c r="C53" s="11">
        <v>1121763</v>
      </c>
      <c r="D53" s="10" t="s">
        <v>111</v>
      </c>
      <c r="E53" s="10" t="s">
        <v>0</v>
      </c>
      <c r="F53" s="11">
        <v>520043795</v>
      </c>
      <c r="G53" s="10" t="s">
        <v>508</v>
      </c>
      <c r="H53" s="10" t="s">
        <v>204</v>
      </c>
      <c r="I53" s="10" t="s">
        <v>162</v>
      </c>
      <c r="J53" s="10" t="s">
        <v>0</v>
      </c>
      <c r="K53" s="12">
        <v>3.32</v>
      </c>
      <c r="L53" s="10" t="s">
        <v>81</v>
      </c>
      <c r="M53" s="12">
        <v>3.95</v>
      </c>
      <c r="N53" s="12">
        <v>0.33</v>
      </c>
      <c r="O53" s="12">
        <v>22689.33</v>
      </c>
      <c r="P53" s="12">
        <v>121</v>
      </c>
      <c r="Q53" s="12">
        <v>0</v>
      </c>
      <c r="R53" s="12">
        <v>27.45</v>
      </c>
      <c r="S53" s="12">
        <v>0</v>
      </c>
      <c r="T53" s="12">
        <f t="shared" si="5"/>
        <v>0.77159626260695491</v>
      </c>
      <c r="U53" s="12">
        <v>0.19</v>
      </c>
      <c r="V53" s="10" t="s">
        <v>0</v>
      </c>
    </row>
    <row r="54" spans="1:22" ht="12.75" customHeight="1" x14ac:dyDescent="0.3">
      <c r="A54" s="10" t="s">
        <v>0</v>
      </c>
      <c r="B54" s="10" t="s">
        <v>205</v>
      </c>
      <c r="C54" s="11">
        <v>6990188</v>
      </c>
      <c r="D54" s="10" t="s">
        <v>111</v>
      </c>
      <c r="E54" s="10" t="s">
        <v>0</v>
      </c>
      <c r="F54" s="11">
        <v>520025438</v>
      </c>
      <c r="G54" s="10" t="s">
        <v>165</v>
      </c>
      <c r="H54" s="10" t="s">
        <v>204</v>
      </c>
      <c r="I54" s="10" t="s">
        <v>162</v>
      </c>
      <c r="J54" s="10" t="s">
        <v>0</v>
      </c>
      <c r="K54" s="12">
        <v>2.41</v>
      </c>
      <c r="L54" s="10" t="s">
        <v>81</v>
      </c>
      <c r="M54" s="12">
        <v>4.95</v>
      </c>
      <c r="N54" s="12">
        <v>1.23</v>
      </c>
      <c r="O54" s="12">
        <v>34920.629999999997</v>
      </c>
      <c r="P54" s="12">
        <v>112.72</v>
      </c>
      <c r="Q54" s="12">
        <v>0</v>
      </c>
      <c r="R54" s="12">
        <v>39.36</v>
      </c>
      <c r="S54" s="12">
        <v>0.01</v>
      </c>
      <c r="T54" s="12">
        <f t="shared" si="5"/>
        <v>1.1063762803719397</v>
      </c>
      <c r="U54" s="12">
        <v>0.28000000000000003</v>
      </c>
      <c r="V54" s="10" t="s">
        <v>0</v>
      </c>
    </row>
    <row r="55" spans="1:22" ht="12.75" customHeight="1" x14ac:dyDescent="0.3">
      <c r="A55" s="10" t="s">
        <v>0</v>
      </c>
      <c r="B55" s="10" t="s">
        <v>206</v>
      </c>
      <c r="C55" s="11">
        <v>1132828</v>
      </c>
      <c r="D55" s="10" t="s">
        <v>111</v>
      </c>
      <c r="E55" s="10" t="s">
        <v>0</v>
      </c>
      <c r="F55" s="11">
        <v>511930125</v>
      </c>
      <c r="G55" s="10" t="s">
        <v>172</v>
      </c>
      <c r="H55" s="10" t="s">
        <v>202</v>
      </c>
      <c r="I55" s="10" t="s">
        <v>75</v>
      </c>
      <c r="J55" s="10" t="s">
        <v>0</v>
      </c>
      <c r="K55" s="12">
        <v>3.03</v>
      </c>
      <c r="L55" s="10" t="s">
        <v>81</v>
      </c>
      <c r="M55" s="12">
        <v>1.98</v>
      </c>
      <c r="N55" s="12">
        <v>1.75</v>
      </c>
      <c r="O55" s="12">
        <v>30400</v>
      </c>
      <c r="P55" s="12">
        <v>102.28</v>
      </c>
      <c r="Q55" s="12">
        <v>5.23</v>
      </c>
      <c r="R55" s="12">
        <v>36.32</v>
      </c>
      <c r="S55" s="12">
        <v>0</v>
      </c>
      <c r="T55" s="12">
        <f t="shared" si="5"/>
        <v>1.0209244538391475</v>
      </c>
      <c r="U55" s="12">
        <v>0.26</v>
      </c>
      <c r="V55" s="10" t="s">
        <v>0</v>
      </c>
    </row>
    <row r="56" spans="1:22" ht="12.75" customHeight="1" x14ac:dyDescent="0.3">
      <c r="A56" s="10" t="s">
        <v>0</v>
      </c>
      <c r="B56" s="10" t="s">
        <v>207</v>
      </c>
      <c r="C56" s="11">
        <v>1130467</v>
      </c>
      <c r="D56" s="10" t="s">
        <v>111</v>
      </c>
      <c r="E56" s="10" t="s">
        <v>0</v>
      </c>
      <c r="F56" s="11">
        <v>513765859</v>
      </c>
      <c r="G56" s="10" t="s">
        <v>165</v>
      </c>
      <c r="H56" s="10" t="s">
        <v>202</v>
      </c>
      <c r="I56" s="10" t="s">
        <v>75</v>
      </c>
      <c r="J56" s="10" t="s">
        <v>0</v>
      </c>
      <c r="K56" s="12">
        <v>2.95</v>
      </c>
      <c r="L56" s="10" t="s">
        <v>81</v>
      </c>
      <c r="M56" s="12">
        <v>3.3</v>
      </c>
      <c r="N56" s="12">
        <v>0.52</v>
      </c>
      <c r="O56" s="12">
        <v>23311.25</v>
      </c>
      <c r="P56" s="12">
        <v>110.1</v>
      </c>
      <c r="Q56" s="12">
        <v>0</v>
      </c>
      <c r="R56" s="12">
        <v>25.67</v>
      </c>
      <c r="S56" s="12">
        <v>0</v>
      </c>
      <c r="T56" s="12">
        <f t="shared" si="5"/>
        <v>0.72156196943972806</v>
      </c>
      <c r="U56" s="12">
        <v>0.18</v>
      </c>
      <c r="V56" s="10" t="s">
        <v>0</v>
      </c>
    </row>
    <row r="57" spans="1:22" ht="12.75" customHeight="1" x14ac:dyDescent="0.3">
      <c r="A57" s="10" t="s">
        <v>0</v>
      </c>
      <c r="B57" s="10" t="s">
        <v>208</v>
      </c>
      <c r="C57" s="11">
        <v>1140615</v>
      </c>
      <c r="D57" s="10" t="s">
        <v>111</v>
      </c>
      <c r="E57" s="10" t="s">
        <v>0</v>
      </c>
      <c r="F57" s="11">
        <v>513765859</v>
      </c>
      <c r="G57" s="10" t="s">
        <v>165</v>
      </c>
      <c r="H57" s="10" t="s">
        <v>204</v>
      </c>
      <c r="I57" s="10" t="s">
        <v>162</v>
      </c>
      <c r="J57" s="10" t="s">
        <v>0</v>
      </c>
      <c r="K57" s="12">
        <v>5.21</v>
      </c>
      <c r="L57" s="10" t="s">
        <v>81</v>
      </c>
      <c r="M57" s="12">
        <v>1.6</v>
      </c>
      <c r="N57" s="12">
        <v>1.1399999999999999</v>
      </c>
      <c r="O57" s="12">
        <v>6895.37</v>
      </c>
      <c r="P57" s="12">
        <v>110.17</v>
      </c>
      <c r="Q57" s="12">
        <v>0</v>
      </c>
      <c r="R57" s="12">
        <v>7.6</v>
      </c>
      <c r="S57" s="12">
        <v>0</v>
      </c>
      <c r="T57" s="12">
        <f t="shared" si="5"/>
        <v>0.21362956633198021</v>
      </c>
      <c r="U57" s="12">
        <v>0.05</v>
      </c>
      <c r="V57" s="10" t="s">
        <v>0</v>
      </c>
    </row>
    <row r="58" spans="1:22" ht="12.75" customHeight="1" x14ac:dyDescent="0.3">
      <c r="A58" s="10" t="s">
        <v>0</v>
      </c>
      <c r="B58" s="10" t="s">
        <v>192</v>
      </c>
      <c r="C58" s="11">
        <v>6910095</v>
      </c>
      <c r="D58" s="10" t="s">
        <v>111</v>
      </c>
      <c r="E58" s="10" t="s">
        <v>0</v>
      </c>
      <c r="F58" s="11">
        <v>520007030</v>
      </c>
      <c r="G58" s="10" t="s">
        <v>149</v>
      </c>
      <c r="H58" s="10" t="s">
        <v>209</v>
      </c>
      <c r="I58" s="10" t="s">
        <v>75</v>
      </c>
      <c r="J58" s="10" t="s">
        <v>0</v>
      </c>
      <c r="K58" s="12">
        <v>2.38</v>
      </c>
      <c r="L58" s="10" t="s">
        <v>81</v>
      </c>
      <c r="M58" s="12">
        <v>6.35</v>
      </c>
      <c r="N58" s="12">
        <v>0.2</v>
      </c>
      <c r="O58" s="12">
        <v>35000</v>
      </c>
      <c r="P58" s="12">
        <v>137.58000000000001</v>
      </c>
      <c r="Q58" s="12">
        <v>0.55000000000000004</v>
      </c>
      <c r="R58" s="12">
        <v>48.7</v>
      </c>
      <c r="S58" s="12">
        <v>0</v>
      </c>
      <c r="T58" s="12">
        <f t="shared" si="5"/>
        <v>1.3689157737325577</v>
      </c>
      <c r="U58" s="12">
        <v>0.34</v>
      </c>
      <c r="V58" s="10" t="s">
        <v>0</v>
      </c>
    </row>
    <row r="59" spans="1:22" ht="12.75" customHeight="1" x14ac:dyDescent="0.3">
      <c r="A59" s="10" t="s">
        <v>0</v>
      </c>
      <c r="B59" s="10" t="s">
        <v>210</v>
      </c>
      <c r="C59" s="11">
        <v>1121326</v>
      </c>
      <c r="D59" s="10" t="s">
        <v>111</v>
      </c>
      <c r="E59" s="10" t="s">
        <v>0</v>
      </c>
      <c r="F59" s="11">
        <v>520044322</v>
      </c>
      <c r="G59" s="10" t="s">
        <v>506</v>
      </c>
      <c r="H59" s="10" t="s">
        <v>211</v>
      </c>
      <c r="I59" s="10" t="s">
        <v>162</v>
      </c>
      <c r="J59" s="10" t="s">
        <v>0</v>
      </c>
      <c r="K59" s="12">
        <v>1.81</v>
      </c>
      <c r="L59" s="10" t="s">
        <v>81</v>
      </c>
      <c r="M59" s="12">
        <v>4.6500000000000004</v>
      </c>
      <c r="N59" s="12">
        <v>0.98</v>
      </c>
      <c r="O59" s="12">
        <v>50000</v>
      </c>
      <c r="P59" s="12">
        <v>115.85</v>
      </c>
      <c r="Q59" s="12">
        <v>0</v>
      </c>
      <c r="R59" s="12">
        <v>57.92</v>
      </c>
      <c r="S59" s="12">
        <v>0.01</v>
      </c>
      <c r="T59" s="12">
        <f t="shared" si="5"/>
        <v>1.6280821686774072</v>
      </c>
      <c r="U59" s="12">
        <v>0.41</v>
      </c>
      <c r="V59" s="10" t="s">
        <v>0</v>
      </c>
    </row>
    <row r="60" spans="1:22" ht="12.75" customHeight="1" x14ac:dyDescent="0.3">
      <c r="A60" s="10" t="s">
        <v>0</v>
      </c>
      <c r="B60" s="10" t="s">
        <v>212</v>
      </c>
      <c r="C60" s="11">
        <v>1115823</v>
      </c>
      <c r="D60" s="10" t="s">
        <v>111</v>
      </c>
      <c r="E60" s="10" t="s">
        <v>0</v>
      </c>
      <c r="F60" s="11">
        <v>520044322</v>
      </c>
      <c r="G60" s="10" t="s">
        <v>506</v>
      </c>
      <c r="H60" s="10" t="s">
        <v>211</v>
      </c>
      <c r="I60" s="10" t="s">
        <v>162</v>
      </c>
      <c r="J60" s="10" t="s">
        <v>0</v>
      </c>
      <c r="K60" s="12">
        <v>1.78</v>
      </c>
      <c r="L60" s="10" t="s">
        <v>81</v>
      </c>
      <c r="M60" s="12">
        <v>6.1</v>
      </c>
      <c r="N60" s="12">
        <v>0.8</v>
      </c>
      <c r="O60" s="12">
        <v>33334</v>
      </c>
      <c r="P60" s="12">
        <v>122.19</v>
      </c>
      <c r="Q60" s="12">
        <v>0</v>
      </c>
      <c r="R60" s="12">
        <v>40.729999999999997</v>
      </c>
      <c r="S60" s="12">
        <v>0</v>
      </c>
      <c r="T60" s="12">
        <f t="shared" si="5"/>
        <v>1.1448858206186256</v>
      </c>
      <c r="U60" s="12">
        <v>0.28999999999999998</v>
      </c>
      <c r="V60" s="10" t="s">
        <v>0</v>
      </c>
    </row>
    <row r="61" spans="1:22" ht="12.75" customHeight="1" x14ac:dyDescent="0.3">
      <c r="A61" s="10" t="s">
        <v>0</v>
      </c>
      <c r="B61" s="10" t="s">
        <v>213</v>
      </c>
      <c r="C61" s="11">
        <v>1105543</v>
      </c>
      <c r="D61" s="10" t="s">
        <v>111</v>
      </c>
      <c r="E61" s="10" t="s">
        <v>0</v>
      </c>
      <c r="F61" s="11">
        <v>520044322</v>
      </c>
      <c r="G61" s="10" t="s">
        <v>506</v>
      </c>
      <c r="H61" s="10" t="s">
        <v>209</v>
      </c>
      <c r="I61" s="10" t="s">
        <v>75</v>
      </c>
      <c r="J61" s="10" t="s">
        <v>0</v>
      </c>
      <c r="K61" s="12">
        <v>1.22</v>
      </c>
      <c r="L61" s="10" t="s">
        <v>81</v>
      </c>
      <c r="M61" s="12">
        <v>4.5999999999999996</v>
      </c>
      <c r="N61" s="12">
        <v>1.17</v>
      </c>
      <c r="O61" s="12">
        <v>60480.83</v>
      </c>
      <c r="P61" s="12">
        <v>129.80000000000001</v>
      </c>
      <c r="Q61" s="12">
        <v>0</v>
      </c>
      <c r="R61" s="12">
        <v>78.5</v>
      </c>
      <c r="S61" s="12">
        <v>0.01</v>
      </c>
      <c r="T61" s="12">
        <f t="shared" si="5"/>
        <v>2.2065685469816381</v>
      </c>
      <c r="U61" s="12">
        <v>0.56000000000000005</v>
      </c>
      <c r="V61" s="10" t="s">
        <v>0</v>
      </c>
    </row>
    <row r="62" spans="1:22" ht="12.75" customHeight="1" x14ac:dyDescent="0.3">
      <c r="A62" s="10" t="s">
        <v>0</v>
      </c>
      <c r="B62" s="10" t="s">
        <v>214</v>
      </c>
      <c r="C62" s="11">
        <v>5760160</v>
      </c>
      <c r="D62" s="10" t="s">
        <v>111</v>
      </c>
      <c r="E62" s="10" t="s">
        <v>0</v>
      </c>
      <c r="F62" s="11">
        <v>520028010</v>
      </c>
      <c r="G62" s="10" t="s">
        <v>506</v>
      </c>
      <c r="H62" s="10" t="s">
        <v>209</v>
      </c>
      <c r="I62" s="10" t="s">
        <v>75</v>
      </c>
      <c r="J62" s="10" t="s">
        <v>0</v>
      </c>
      <c r="K62" s="12">
        <v>1.17</v>
      </c>
      <c r="L62" s="10" t="s">
        <v>81</v>
      </c>
      <c r="M62" s="12">
        <v>4.95</v>
      </c>
      <c r="N62" s="12">
        <v>0.49</v>
      </c>
      <c r="O62" s="12">
        <v>20000</v>
      </c>
      <c r="P62" s="12">
        <v>131.15</v>
      </c>
      <c r="Q62" s="12">
        <v>0</v>
      </c>
      <c r="R62" s="12">
        <v>26.23</v>
      </c>
      <c r="S62" s="12">
        <v>0</v>
      </c>
      <c r="T62" s="12">
        <f t="shared" si="5"/>
        <v>0.73730309537997918</v>
      </c>
      <c r="U62" s="12">
        <v>0.19</v>
      </c>
      <c r="V62" s="10" t="s">
        <v>0</v>
      </c>
    </row>
    <row r="63" spans="1:22" ht="12.75" customHeight="1" x14ac:dyDescent="0.3">
      <c r="A63" s="10" t="s">
        <v>0</v>
      </c>
      <c r="B63" s="10" t="s">
        <v>215</v>
      </c>
      <c r="C63" s="11">
        <v>6990154</v>
      </c>
      <c r="D63" s="10" t="s">
        <v>111</v>
      </c>
      <c r="E63" s="10" t="s">
        <v>0</v>
      </c>
      <c r="F63" s="11">
        <v>520025438</v>
      </c>
      <c r="G63" s="10" t="s">
        <v>165</v>
      </c>
      <c r="H63" s="10" t="s">
        <v>209</v>
      </c>
      <c r="I63" s="10" t="s">
        <v>75</v>
      </c>
      <c r="J63" s="10" t="s">
        <v>0</v>
      </c>
      <c r="K63" s="12">
        <v>3.71</v>
      </c>
      <c r="L63" s="10" t="s">
        <v>81</v>
      </c>
      <c r="M63" s="12">
        <v>4.95</v>
      </c>
      <c r="N63" s="12">
        <v>2.14</v>
      </c>
      <c r="O63" s="12">
        <v>30000</v>
      </c>
      <c r="P63" s="12">
        <v>135.69999999999999</v>
      </c>
      <c r="Q63" s="12">
        <v>0</v>
      </c>
      <c r="R63" s="12">
        <v>40.71</v>
      </c>
      <c r="S63" s="12">
        <v>0</v>
      </c>
      <c r="T63" s="12">
        <f t="shared" si="5"/>
        <v>1.1443236375493311</v>
      </c>
      <c r="U63" s="12">
        <v>0.28999999999999998</v>
      </c>
      <c r="V63" s="10" t="s">
        <v>0</v>
      </c>
    </row>
    <row r="64" spans="1:22" ht="12.75" customHeight="1" x14ac:dyDescent="0.3">
      <c r="A64" s="10" t="s">
        <v>0</v>
      </c>
      <c r="B64" s="10" t="s">
        <v>216</v>
      </c>
      <c r="C64" s="11">
        <v>1129733</v>
      </c>
      <c r="D64" s="10" t="s">
        <v>111</v>
      </c>
      <c r="E64" s="10" t="s">
        <v>0</v>
      </c>
      <c r="F64" s="11">
        <v>520036104</v>
      </c>
      <c r="G64" s="10" t="s">
        <v>165</v>
      </c>
      <c r="H64" s="10" t="s">
        <v>209</v>
      </c>
      <c r="I64" s="10" t="s">
        <v>75</v>
      </c>
      <c r="J64" s="10" t="s">
        <v>0</v>
      </c>
      <c r="K64" s="12">
        <v>3.62</v>
      </c>
      <c r="L64" s="10" t="s">
        <v>81</v>
      </c>
      <c r="M64" s="12">
        <v>4.34</v>
      </c>
      <c r="N64" s="12">
        <v>1.66</v>
      </c>
      <c r="O64" s="12">
        <v>24795.52</v>
      </c>
      <c r="P64" s="12">
        <v>112.78</v>
      </c>
      <c r="Q64" s="12">
        <v>0</v>
      </c>
      <c r="R64" s="12">
        <v>27.96</v>
      </c>
      <c r="S64" s="12">
        <v>0</v>
      </c>
      <c r="T64" s="12">
        <f t="shared" si="5"/>
        <v>0.7859319308739694</v>
      </c>
      <c r="U64" s="12">
        <v>0.2</v>
      </c>
      <c r="V64" s="10" t="s">
        <v>0</v>
      </c>
    </row>
    <row r="65" spans="1:22" ht="12.75" customHeight="1" x14ac:dyDescent="0.3">
      <c r="A65" s="10" t="s">
        <v>0</v>
      </c>
      <c r="B65" s="10" t="s">
        <v>217</v>
      </c>
      <c r="C65" s="11">
        <v>1142231</v>
      </c>
      <c r="D65" s="10" t="s">
        <v>111</v>
      </c>
      <c r="E65" s="10" t="s">
        <v>0</v>
      </c>
      <c r="F65" s="11">
        <v>510560188</v>
      </c>
      <c r="G65" s="10" t="s">
        <v>165</v>
      </c>
      <c r="H65" s="10" t="s">
        <v>218</v>
      </c>
      <c r="I65" s="10" t="s">
        <v>162</v>
      </c>
      <c r="J65" s="10" t="s">
        <v>0</v>
      </c>
      <c r="K65" s="12">
        <v>5.49</v>
      </c>
      <c r="L65" s="10" t="s">
        <v>81</v>
      </c>
      <c r="M65" s="12">
        <v>2.57</v>
      </c>
      <c r="N65" s="12">
        <v>2.2400000000000002</v>
      </c>
      <c r="O65" s="12">
        <v>19000</v>
      </c>
      <c r="P65" s="12">
        <v>104.86</v>
      </c>
      <c r="Q65" s="12">
        <v>0</v>
      </c>
      <c r="R65" s="12">
        <v>19.920000000000002</v>
      </c>
      <c r="S65" s="12">
        <v>0</v>
      </c>
      <c r="T65" s="12">
        <f t="shared" si="5"/>
        <v>0.55993433701750617</v>
      </c>
      <c r="U65" s="12">
        <v>0.14000000000000001</v>
      </c>
      <c r="V65" s="10" t="s">
        <v>0</v>
      </c>
    </row>
    <row r="66" spans="1:22" ht="12.75" customHeight="1" x14ac:dyDescent="0.3">
      <c r="A66" s="10" t="s">
        <v>0</v>
      </c>
      <c r="B66" s="10" t="s">
        <v>219</v>
      </c>
      <c r="C66" s="11">
        <v>1129550</v>
      </c>
      <c r="D66" s="10" t="s">
        <v>111</v>
      </c>
      <c r="E66" s="10" t="s">
        <v>0</v>
      </c>
      <c r="F66" s="11">
        <v>510560188</v>
      </c>
      <c r="G66" s="10" t="s">
        <v>165</v>
      </c>
      <c r="H66" s="10" t="s">
        <v>218</v>
      </c>
      <c r="I66" s="10" t="s">
        <v>162</v>
      </c>
      <c r="J66" s="10" t="s">
        <v>0</v>
      </c>
      <c r="K66" s="12">
        <v>1.06</v>
      </c>
      <c r="L66" s="10" t="s">
        <v>81</v>
      </c>
      <c r="M66" s="12">
        <v>4.8</v>
      </c>
      <c r="N66" s="12">
        <v>0.16</v>
      </c>
      <c r="O66" s="12">
        <v>17703.53</v>
      </c>
      <c r="P66" s="12">
        <v>106.45</v>
      </c>
      <c r="Q66" s="12">
        <v>0.43</v>
      </c>
      <c r="R66" s="12">
        <v>19.28</v>
      </c>
      <c r="S66" s="12">
        <v>0.01</v>
      </c>
      <c r="T66" s="12">
        <f t="shared" si="5"/>
        <v>0.54194447880007623</v>
      </c>
      <c r="U66" s="12">
        <v>0.14000000000000001</v>
      </c>
      <c r="V66" s="10" t="s">
        <v>0</v>
      </c>
    </row>
    <row r="67" spans="1:22" ht="12.75" customHeight="1" x14ac:dyDescent="0.3">
      <c r="A67" s="10" t="s">
        <v>0</v>
      </c>
      <c r="B67" s="10" t="s">
        <v>220</v>
      </c>
      <c r="C67" s="11">
        <v>6120182</v>
      </c>
      <c r="D67" s="10" t="s">
        <v>111</v>
      </c>
      <c r="E67" s="10" t="s">
        <v>0</v>
      </c>
      <c r="F67" s="11">
        <v>520020116</v>
      </c>
      <c r="G67" s="10" t="s">
        <v>160</v>
      </c>
      <c r="H67" s="10" t="s">
        <v>221</v>
      </c>
      <c r="I67" s="10" t="s">
        <v>75</v>
      </c>
      <c r="J67" s="10" t="s">
        <v>0</v>
      </c>
      <c r="K67" s="12">
        <v>1.23</v>
      </c>
      <c r="L67" s="10" t="s">
        <v>81</v>
      </c>
      <c r="M67" s="12">
        <v>5</v>
      </c>
      <c r="N67" s="12">
        <v>0.63</v>
      </c>
      <c r="O67" s="12">
        <v>32435</v>
      </c>
      <c r="P67" s="12">
        <v>106.9</v>
      </c>
      <c r="Q67" s="12">
        <v>0</v>
      </c>
      <c r="R67" s="12">
        <v>34.67</v>
      </c>
      <c r="S67" s="12">
        <v>0.02</v>
      </c>
      <c r="T67" s="12">
        <f t="shared" si="5"/>
        <v>0.97454435062233635</v>
      </c>
      <c r="U67" s="12">
        <v>0.25</v>
      </c>
      <c r="V67" s="10" t="s">
        <v>0</v>
      </c>
    </row>
    <row r="68" spans="1:22" ht="12.75" customHeight="1" x14ac:dyDescent="0.3">
      <c r="A68" s="4" t="s">
        <v>0</v>
      </c>
      <c r="B68" s="4" t="s">
        <v>121</v>
      </c>
      <c r="C68" s="4" t="s">
        <v>0</v>
      </c>
      <c r="D68" s="4" t="s">
        <v>0</v>
      </c>
      <c r="E68" s="4" t="s">
        <v>0</v>
      </c>
      <c r="F68" s="4" t="s">
        <v>0</v>
      </c>
      <c r="G68" s="4" t="s">
        <v>0</v>
      </c>
      <c r="H68" s="4" t="s">
        <v>0</v>
      </c>
      <c r="I68" s="4" t="s">
        <v>0</v>
      </c>
      <c r="J68" s="4" t="s">
        <v>0</v>
      </c>
      <c r="K68" s="6">
        <v>3.7</v>
      </c>
      <c r="L68" s="4" t="s">
        <v>0</v>
      </c>
      <c r="M68" s="6">
        <v>3.93</v>
      </c>
      <c r="N68" s="6">
        <v>2.21</v>
      </c>
      <c r="O68" s="6">
        <f>SUM(O69:O125)</f>
        <v>1406546.7599999995</v>
      </c>
      <c r="P68" s="4" t="s">
        <v>0</v>
      </c>
      <c r="Q68" s="6">
        <f>SUM(Q69:Q125)</f>
        <v>6.01</v>
      </c>
      <c r="R68" s="6">
        <f>SUM(R69:R125)</f>
        <v>1503.9000000000008</v>
      </c>
      <c r="S68" s="4" t="s">
        <v>0</v>
      </c>
      <c r="T68" s="6">
        <f t="shared" ref="T68:U68" si="6">SUM(T69:T125)</f>
        <v>42.273355895613818</v>
      </c>
      <c r="U68" s="6">
        <f t="shared" si="6"/>
        <v>10.639999999999999</v>
      </c>
      <c r="V68" s="4" t="s">
        <v>0</v>
      </c>
    </row>
    <row r="69" spans="1:22" ht="12.75" customHeight="1" x14ac:dyDescent="0.3">
      <c r="A69" s="10" t="s">
        <v>0</v>
      </c>
      <c r="B69" s="10" t="s">
        <v>222</v>
      </c>
      <c r="C69" s="11">
        <v>2310175</v>
      </c>
      <c r="D69" s="10" t="s">
        <v>111</v>
      </c>
      <c r="E69" s="10" t="s">
        <v>0</v>
      </c>
      <c r="F69" s="11">
        <v>520032046</v>
      </c>
      <c r="G69" s="10" t="s">
        <v>149</v>
      </c>
      <c r="H69" s="10" t="s">
        <v>150</v>
      </c>
      <c r="I69" s="10" t="s">
        <v>75</v>
      </c>
      <c r="J69" s="10" t="s">
        <v>0</v>
      </c>
      <c r="K69" s="12">
        <v>2.87</v>
      </c>
      <c r="L69" s="10" t="s">
        <v>81</v>
      </c>
      <c r="M69" s="12">
        <v>2.4700000000000002</v>
      </c>
      <c r="N69" s="12">
        <v>1.0900000000000001</v>
      </c>
      <c r="O69" s="12">
        <v>21000</v>
      </c>
      <c r="P69" s="12">
        <v>104.12</v>
      </c>
      <c r="Q69" s="12">
        <v>0</v>
      </c>
      <c r="R69" s="12">
        <v>21.86</v>
      </c>
      <c r="S69" s="12">
        <v>0</v>
      </c>
      <c r="T69" s="12">
        <f t="shared" ref="T69:T125" si="7">R69/$R$11*100</f>
        <v>0.61446609473909053</v>
      </c>
      <c r="U69" s="12">
        <v>0.15</v>
      </c>
      <c r="V69" s="10" t="s">
        <v>0</v>
      </c>
    </row>
    <row r="70" spans="1:22" ht="12.75" customHeight="1" x14ac:dyDescent="0.3">
      <c r="A70" s="10" t="s">
        <v>0</v>
      </c>
      <c r="B70" s="10" t="s">
        <v>223</v>
      </c>
      <c r="C70" s="11">
        <v>2310167</v>
      </c>
      <c r="D70" s="10" t="s">
        <v>111</v>
      </c>
      <c r="E70" s="10" t="s">
        <v>0</v>
      </c>
      <c r="F70" s="11">
        <v>520032046</v>
      </c>
      <c r="G70" s="10" t="s">
        <v>149</v>
      </c>
      <c r="H70" s="10" t="s">
        <v>150</v>
      </c>
      <c r="I70" s="10" t="s">
        <v>75</v>
      </c>
      <c r="J70" s="10" t="s">
        <v>0</v>
      </c>
      <c r="K70" s="12">
        <v>5.54</v>
      </c>
      <c r="L70" s="10" t="s">
        <v>81</v>
      </c>
      <c r="M70" s="12">
        <v>2.98</v>
      </c>
      <c r="N70" s="12">
        <v>1.66</v>
      </c>
      <c r="O70" s="12">
        <v>19000</v>
      </c>
      <c r="P70" s="12">
        <v>107.61</v>
      </c>
      <c r="Q70" s="12">
        <v>0</v>
      </c>
      <c r="R70" s="12">
        <v>20.45</v>
      </c>
      <c r="S70" s="12">
        <v>0</v>
      </c>
      <c r="T70" s="12">
        <f t="shared" si="7"/>
        <v>0.57483218835381522</v>
      </c>
      <c r="U70" s="12">
        <v>0.14000000000000001</v>
      </c>
      <c r="V70" s="10" t="s">
        <v>0</v>
      </c>
    </row>
    <row r="71" spans="1:22" ht="12.75" customHeight="1" x14ac:dyDescent="0.3">
      <c r="A71" s="10" t="s">
        <v>0</v>
      </c>
      <c r="B71" s="10" t="s">
        <v>224</v>
      </c>
      <c r="C71" s="11">
        <v>1119635</v>
      </c>
      <c r="D71" s="10" t="s">
        <v>111</v>
      </c>
      <c r="E71" s="10" t="s">
        <v>0</v>
      </c>
      <c r="F71" s="11">
        <v>520043027</v>
      </c>
      <c r="G71" s="10" t="s">
        <v>239</v>
      </c>
      <c r="H71" s="10" t="s">
        <v>161</v>
      </c>
      <c r="I71" s="10" t="s">
        <v>162</v>
      </c>
      <c r="J71" s="10" t="s">
        <v>0</v>
      </c>
      <c r="K71" s="12">
        <v>0.99</v>
      </c>
      <c r="L71" s="10" t="s">
        <v>81</v>
      </c>
      <c r="M71" s="12">
        <v>4.84</v>
      </c>
      <c r="N71" s="12">
        <v>0.48</v>
      </c>
      <c r="O71" s="12">
        <v>4325.3999999999996</v>
      </c>
      <c r="P71" s="12">
        <v>104.34</v>
      </c>
      <c r="Q71" s="12">
        <v>0</v>
      </c>
      <c r="R71" s="12">
        <v>4.51</v>
      </c>
      <c r="S71" s="12">
        <v>0</v>
      </c>
      <c r="T71" s="12">
        <f t="shared" si="7"/>
        <v>0.12677228212595143</v>
      </c>
      <c r="U71" s="12">
        <v>0.03</v>
      </c>
      <c r="V71" s="10" t="s">
        <v>0</v>
      </c>
    </row>
    <row r="72" spans="1:22" ht="12.75" customHeight="1" x14ac:dyDescent="0.3">
      <c r="A72" s="10" t="s">
        <v>0</v>
      </c>
      <c r="B72" s="10" t="s">
        <v>225</v>
      </c>
      <c r="C72" s="11">
        <v>1134212</v>
      </c>
      <c r="D72" s="10" t="s">
        <v>111</v>
      </c>
      <c r="E72" s="10" t="s">
        <v>0</v>
      </c>
      <c r="F72" s="11">
        <v>513141879</v>
      </c>
      <c r="G72" s="10" t="s">
        <v>149</v>
      </c>
      <c r="H72" s="10" t="s">
        <v>74</v>
      </c>
      <c r="I72" s="10" t="s">
        <v>75</v>
      </c>
      <c r="J72" s="10" t="s">
        <v>0</v>
      </c>
      <c r="K72" s="12">
        <v>1.03</v>
      </c>
      <c r="L72" s="10" t="s">
        <v>81</v>
      </c>
      <c r="M72" s="12">
        <v>1.95</v>
      </c>
      <c r="N72" s="12">
        <v>0.7</v>
      </c>
      <c r="O72" s="12">
        <v>15675.34</v>
      </c>
      <c r="P72" s="12">
        <v>102.19</v>
      </c>
      <c r="Q72" s="12">
        <v>0</v>
      </c>
      <c r="R72" s="12">
        <v>16.02</v>
      </c>
      <c r="S72" s="12">
        <v>0</v>
      </c>
      <c r="T72" s="12">
        <f t="shared" si="7"/>
        <v>0.45030863850504255</v>
      </c>
      <c r="U72" s="12">
        <v>0.11</v>
      </c>
      <c r="V72" s="10" t="s">
        <v>0</v>
      </c>
    </row>
    <row r="73" spans="1:22" ht="12.75" customHeight="1" x14ac:dyDescent="0.3">
      <c r="A73" s="10" t="s">
        <v>0</v>
      </c>
      <c r="B73" s="10" t="s">
        <v>226</v>
      </c>
      <c r="C73" s="11">
        <v>7460363</v>
      </c>
      <c r="D73" s="10" t="s">
        <v>111</v>
      </c>
      <c r="E73" s="10" t="s">
        <v>0</v>
      </c>
      <c r="F73" s="11">
        <v>520003781</v>
      </c>
      <c r="G73" s="10" t="s">
        <v>227</v>
      </c>
      <c r="H73" s="10" t="s">
        <v>74</v>
      </c>
      <c r="I73" s="10" t="s">
        <v>75</v>
      </c>
      <c r="J73" s="10" t="s">
        <v>0</v>
      </c>
      <c r="K73" s="12">
        <v>2.61</v>
      </c>
      <c r="L73" s="10" t="s">
        <v>81</v>
      </c>
      <c r="M73" s="12">
        <v>4.5</v>
      </c>
      <c r="N73" s="12">
        <v>0.97</v>
      </c>
      <c r="O73" s="12">
        <v>9144.06</v>
      </c>
      <c r="P73" s="12">
        <v>110.66</v>
      </c>
      <c r="Q73" s="12">
        <v>0</v>
      </c>
      <c r="R73" s="12">
        <v>10.119999999999999</v>
      </c>
      <c r="S73" s="12">
        <v>0</v>
      </c>
      <c r="T73" s="12">
        <f t="shared" si="7"/>
        <v>0.28446463306311054</v>
      </c>
      <c r="U73" s="12">
        <v>7.0000000000000007E-2</v>
      </c>
      <c r="V73" s="10" t="s">
        <v>0</v>
      </c>
    </row>
    <row r="74" spans="1:22" ht="12.75" customHeight="1" x14ac:dyDescent="0.3">
      <c r="A74" s="10" t="s">
        <v>0</v>
      </c>
      <c r="B74" s="10" t="s">
        <v>228</v>
      </c>
      <c r="C74" s="11">
        <v>2300176</v>
      </c>
      <c r="D74" s="10" t="s">
        <v>111</v>
      </c>
      <c r="E74" s="10" t="s">
        <v>0</v>
      </c>
      <c r="F74" s="11">
        <v>520031931</v>
      </c>
      <c r="G74" s="10" t="s">
        <v>172</v>
      </c>
      <c r="H74" s="10" t="s">
        <v>173</v>
      </c>
      <c r="I74" s="10" t="s">
        <v>75</v>
      </c>
      <c r="J74" s="10" t="s">
        <v>0</v>
      </c>
      <c r="K74" s="12">
        <v>4.8</v>
      </c>
      <c r="L74" s="10" t="s">
        <v>81</v>
      </c>
      <c r="M74" s="12">
        <v>3.65</v>
      </c>
      <c r="N74" s="12">
        <v>2.31</v>
      </c>
      <c r="O74" s="12">
        <v>52389</v>
      </c>
      <c r="P74" s="12">
        <v>106.91</v>
      </c>
      <c r="Q74" s="12">
        <v>0</v>
      </c>
      <c r="R74" s="12">
        <v>56.01</v>
      </c>
      <c r="S74" s="12">
        <v>0</v>
      </c>
      <c r="T74" s="12">
        <f t="shared" si="7"/>
        <v>1.5743936855597649</v>
      </c>
      <c r="U74" s="12">
        <v>0.4</v>
      </c>
      <c r="V74" s="10" t="s">
        <v>0</v>
      </c>
    </row>
    <row r="75" spans="1:22" ht="12.75" customHeight="1" x14ac:dyDescent="0.3">
      <c r="A75" s="10" t="s">
        <v>0</v>
      </c>
      <c r="B75" s="10" t="s">
        <v>229</v>
      </c>
      <c r="C75" s="11">
        <v>1133529</v>
      </c>
      <c r="D75" s="10" t="s">
        <v>111</v>
      </c>
      <c r="E75" s="10" t="s">
        <v>0</v>
      </c>
      <c r="F75" s="11">
        <v>514290345</v>
      </c>
      <c r="G75" s="10" t="s">
        <v>194</v>
      </c>
      <c r="H75" s="10" t="s">
        <v>177</v>
      </c>
      <c r="I75" s="10" t="s">
        <v>162</v>
      </c>
      <c r="J75" s="10" t="s">
        <v>0</v>
      </c>
      <c r="K75" s="12">
        <v>4.21</v>
      </c>
      <c r="L75" s="10" t="s">
        <v>81</v>
      </c>
      <c r="M75" s="12">
        <v>3.85</v>
      </c>
      <c r="N75" s="12">
        <v>1.63</v>
      </c>
      <c r="O75" s="12">
        <v>23859</v>
      </c>
      <c r="P75" s="12">
        <v>111.38</v>
      </c>
      <c r="Q75" s="12">
        <v>0</v>
      </c>
      <c r="R75" s="12">
        <v>26.57</v>
      </c>
      <c r="S75" s="12">
        <v>0.01</v>
      </c>
      <c r="T75" s="12">
        <f t="shared" si="7"/>
        <v>0.74686020755798888</v>
      </c>
      <c r="U75" s="12">
        <v>0.19</v>
      </c>
      <c r="V75" s="10" t="s">
        <v>0</v>
      </c>
    </row>
    <row r="76" spans="1:22" ht="12.75" customHeight="1" x14ac:dyDescent="0.3">
      <c r="A76" s="10" t="s">
        <v>0</v>
      </c>
      <c r="B76" s="10" t="s">
        <v>230</v>
      </c>
      <c r="C76" s="11">
        <v>4160156</v>
      </c>
      <c r="D76" s="10" t="s">
        <v>111</v>
      </c>
      <c r="E76" s="10" t="s">
        <v>0</v>
      </c>
      <c r="F76" s="11">
        <v>520038910</v>
      </c>
      <c r="G76" s="10" t="s">
        <v>165</v>
      </c>
      <c r="H76" s="10" t="s">
        <v>173</v>
      </c>
      <c r="I76" s="10" t="s">
        <v>75</v>
      </c>
      <c r="J76" s="10" t="s">
        <v>0</v>
      </c>
      <c r="K76" s="12">
        <v>4.45</v>
      </c>
      <c r="L76" s="10" t="s">
        <v>81</v>
      </c>
      <c r="M76" s="12">
        <v>2.5499999999999998</v>
      </c>
      <c r="N76" s="12">
        <v>1.74</v>
      </c>
      <c r="O76" s="12">
        <v>6000</v>
      </c>
      <c r="P76" s="12">
        <v>103.66</v>
      </c>
      <c r="Q76" s="12">
        <v>0</v>
      </c>
      <c r="R76" s="12">
        <v>6.22</v>
      </c>
      <c r="S76" s="12">
        <v>0</v>
      </c>
      <c r="T76" s="12">
        <f t="shared" si="7"/>
        <v>0.17483893455064697</v>
      </c>
      <c r="U76" s="12">
        <v>0.04</v>
      </c>
      <c r="V76" s="10" t="s">
        <v>0</v>
      </c>
    </row>
    <row r="77" spans="1:22" ht="12.75" customHeight="1" x14ac:dyDescent="0.3">
      <c r="A77" s="10" t="s">
        <v>0</v>
      </c>
      <c r="B77" s="10" t="s">
        <v>231</v>
      </c>
      <c r="C77" s="11">
        <v>6000202</v>
      </c>
      <c r="D77" s="10" t="s">
        <v>111</v>
      </c>
      <c r="E77" s="10" t="s">
        <v>0</v>
      </c>
      <c r="F77" s="11">
        <v>520000472</v>
      </c>
      <c r="G77" s="10" t="s">
        <v>176</v>
      </c>
      <c r="H77" s="10" t="s">
        <v>177</v>
      </c>
      <c r="I77" s="10" t="s">
        <v>162</v>
      </c>
      <c r="J77" s="10" t="s">
        <v>0</v>
      </c>
      <c r="K77" s="12">
        <v>2.98</v>
      </c>
      <c r="L77" s="10" t="s">
        <v>81</v>
      </c>
      <c r="M77" s="12">
        <v>4.8</v>
      </c>
      <c r="N77" s="12">
        <v>1.24</v>
      </c>
      <c r="O77" s="12">
        <v>57935.15</v>
      </c>
      <c r="P77" s="12">
        <v>112.08</v>
      </c>
      <c r="Q77" s="12">
        <v>0</v>
      </c>
      <c r="R77" s="12">
        <v>64.930000000000007</v>
      </c>
      <c r="S77" s="12">
        <v>0</v>
      </c>
      <c r="T77" s="12">
        <f t="shared" si="7"/>
        <v>1.8251273344651944</v>
      </c>
      <c r="U77" s="12">
        <v>0.46</v>
      </c>
      <c r="V77" s="10" t="s">
        <v>0</v>
      </c>
    </row>
    <row r="78" spans="1:22" ht="12.75" customHeight="1" x14ac:dyDescent="0.3">
      <c r="A78" s="10" t="s">
        <v>0</v>
      </c>
      <c r="B78" s="10" t="s">
        <v>232</v>
      </c>
      <c r="C78" s="11">
        <v>2810299</v>
      </c>
      <c r="D78" s="10" t="s">
        <v>111</v>
      </c>
      <c r="E78" s="10" t="s">
        <v>0</v>
      </c>
      <c r="F78" s="11">
        <v>520027830</v>
      </c>
      <c r="G78" s="10" t="s">
        <v>186</v>
      </c>
      <c r="H78" s="10" t="s">
        <v>173</v>
      </c>
      <c r="I78" s="10" t="s">
        <v>75</v>
      </c>
      <c r="J78" s="10" t="s">
        <v>0</v>
      </c>
      <c r="K78" s="12">
        <v>3.13</v>
      </c>
      <c r="L78" s="10" t="s">
        <v>81</v>
      </c>
      <c r="M78" s="12">
        <v>2.4500000000000002</v>
      </c>
      <c r="N78" s="12">
        <v>1.34</v>
      </c>
      <c r="O78" s="12">
        <v>59000</v>
      </c>
      <c r="P78" s="12">
        <v>104.15</v>
      </c>
      <c r="Q78" s="12">
        <v>0</v>
      </c>
      <c r="R78" s="12">
        <v>61.45</v>
      </c>
      <c r="S78" s="12">
        <v>0</v>
      </c>
      <c r="T78" s="12">
        <f t="shared" si="7"/>
        <v>1.7273074804079191</v>
      </c>
      <c r="U78" s="12">
        <v>0.43</v>
      </c>
      <c r="V78" s="10" t="s">
        <v>0</v>
      </c>
    </row>
    <row r="79" spans="1:22" ht="12.75" customHeight="1" x14ac:dyDescent="0.3">
      <c r="A79" s="10" t="s">
        <v>0</v>
      </c>
      <c r="B79" s="10" t="s">
        <v>233</v>
      </c>
      <c r="C79" s="11">
        <v>1137033</v>
      </c>
      <c r="D79" s="10" t="s">
        <v>111</v>
      </c>
      <c r="E79" s="10" t="s">
        <v>0</v>
      </c>
      <c r="F79" s="11">
        <v>513230029</v>
      </c>
      <c r="G79" s="10" t="s">
        <v>194</v>
      </c>
      <c r="H79" s="10" t="s">
        <v>177</v>
      </c>
      <c r="I79" s="10" t="s">
        <v>162</v>
      </c>
      <c r="J79" s="10" t="s">
        <v>0</v>
      </c>
      <c r="K79" s="12">
        <v>3.57</v>
      </c>
      <c r="L79" s="10" t="s">
        <v>81</v>
      </c>
      <c r="M79" s="12">
        <v>3.39</v>
      </c>
      <c r="N79" s="12">
        <v>1.51</v>
      </c>
      <c r="O79" s="12">
        <v>50000</v>
      </c>
      <c r="P79" s="12">
        <v>107.66</v>
      </c>
      <c r="Q79" s="12">
        <v>0</v>
      </c>
      <c r="R79" s="12">
        <v>53.83</v>
      </c>
      <c r="S79" s="12">
        <v>0.01</v>
      </c>
      <c r="T79" s="12">
        <f t="shared" si="7"/>
        <v>1.5131157310066443</v>
      </c>
      <c r="U79" s="12">
        <v>0.38</v>
      </c>
      <c r="V79" s="10" t="s">
        <v>0</v>
      </c>
    </row>
    <row r="80" spans="1:22" ht="12.75" customHeight="1" x14ac:dyDescent="0.3">
      <c r="A80" s="10" t="s">
        <v>0</v>
      </c>
      <c r="B80" s="10" t="s">
        <v>234</v>
      </c>
      <c r="C80" s="11">
        <v>6430169</v>
      </c>
      <c r="D80" s="10" t="s">
        <v>111</v>
      </c>
      <c r="E80" s="10" t="s">
        <v>0</v>
      </c>
      <c r="F80" s="11">
        <v>520020942</v>
      </c>
      <c r="G80" s="10" t="s">
        <v>235</v>
      </c>
      <c r="H80" s="10" t="s">
        <v>173</v>
      </c>
      <c r="I80" s="10" t="s">
        <v>75</v>
      </c>
      <c r="J80" s="10" t="s">
        <v>0</v>
      </c>
      <c r="K80" s="12">
        <v>2.37</v>
      </c>
      <c r="L80" s="10" t="s">
        <v>81</v>
      </c>
      <c r="M80" s="12">
        <v>2.36</v>
      </c>
      <c r="N80" s="12">
        <v>1.2</v>
      </c>
      <c r="O80" s="12">
        <v>13000</v>
      </c>
      <c r="P80" s="12">
        <v>103.93</v>
      </c>
      <c r="Q80" s="12">
        <v>0</v>
      </c>
      <c r="R80" s="12">
        <v>13.51</v>
      </c>
      <c r="S80" s="12">
        <v>0</v>
      </c>
      <c r="T80" s="12">
        <f t="shared" si="7"/>
        <v>0.37975466330855956</v>
      </c>
      <c r="U80" s="12">
        <v>0.1</v>
      </c>
      <c r="V80" s="10" t="s">
        <v>0</v>
      </c>
    </row>
    <row r="81" spans="1:22" ht="12.75" customHeight="1" x14ac:dyDescent="0.3">
      <c r="A81" s="10" t="s">
        <v>0</v>
      </c>
      <c r="B81" s="10" t="s">
        <v>236</v>
      </c>
      <c r="C81" s="11">
        <v>1145598</v>
      </c>
      <c r="D81" s="10" t="s">
        <v>111</v>
      </c>
      <c r="E81" s="10" t="s">
        <v>0</v>
      </c>
      <c r="F81" s="11">
        <v>1737</v>
      </c>
      <c r="G81" s="10" t="s">
        <v>165</v>
      </c>
      <c r="H81" s="10" t="s">
        <v>173</v>
      </c>
      <c r="I81" s="10" t="s">
        <v>75</v>
      </c>
      <c r="J81" s="10" t="s">
        <v>0</v>
      </c>
      <c r="K81" s="12">
        <v>3.77</v>
      </c>
      <c r="L81" s="10" t="s">
        <v>81</v>
      </c>
      <c r="M81" s="12">
        <v>3.38</v>
      </c>
      <c r="N81" s="12">
        <v>3.08</v>
      </c>
      <c r="O81" s="12">
        <v>12000</v>
      </c>
      <c r="P81" s="12">
        <v>101.2</v>
      </c>
      <c r="Q81" s="12">
        <v>0</v>
      </c>
      <c r="R81" s="12">
        <v>12.14</v>
      </c>
      <c r="S81" s="12">
        <v>0</v>
      </c>
      <c r="T81" s="12">
        <f t="shared" si="7"/>
        <v>0.34124512306187371</v>
      </c>
      <c r="U81" s="12">
        <v>0.09</v>
      </c>
      <c r="V81" s="10" t="s">
        <v>0</v>
      </c>
    </row>
    <row r="82" spans="1:22" ht="12.75" customHeight="1" x14ac:dyDescent="0.3">
      <c r="A82" s="10" t="s">
        <v>0</v>
      </c>
      <c r="B82" s="10" t="s">
        <v>237</v>
      </c>
      <c r="C82" s="11">
        <v>7770209</v>
      </c>
      <c r="D82" s="10" t="s">
        <v>111</v>
      </c>
      <c r="E82" s="10" t="s">
        <v>0</v>
      </c>
      <c r="F82" s="11">
        <v>520022732</v>
      </c>
      <c r="G82" s="10" t="s">
        <v>181</v>
      </c>
      <c r="H82" s="10" t="s">
        <v>173</v>
      </c>
      <c r="I82" s="10" t="s">
        <v>75</v>
      </c>
      <c r="J82" s="10" t="s">
        <v>0</v>
      </c>
      <c r="K82" s="12">
        <v>4.7</v>
      </c>
      <c r="L82" s="10" t="s">
        <v>81</v>
      </c>
      <c r="M82" s="12">
        <v>5.09</v>
      </c>
      <c r="N82" s="12">
        <v>1.88</v>
      </c>
      <c r="O82" s="12">
        <v>35263</v>
      </c>
      <c r="P82" s="12">
        <v>119.41</v>
      </c>
      <c r="Q82" s="12">
        <v>0</v>
      </c>
      <c r="R82" s="12">
        <v>42.11</v>
      </c>
      <c r="S82" s="12">
        <v>0</v>
      </c>
      <c r="T82" s="12">
        <f t="shared" si="7"/>
        <v>1.183676452399959</v>
      </c>
      <c r="U82" s="12">
        <v>0.3</v>
      </c>
      <c r="V82" s="10" t="s">
        <v>0</v>
      </c>
    </row>
    <row r="83" spans="1:22" ht="12.75" customHeight="1" x14ac:dyDescent="0.3">
      <c r="A83" s="10" t="s">
        <v>0</v>
      </c>
      <c r="B83" s="10" t="s">
        <v>238</v>
      </c>
      <c r="C83" s="11">
        <v>1127547</v>
      </c>
      <c r="D83" s="10" t="s">
        <v>111</v>
      </c>
      <c r="E83" s="10" t="s">
        <v>0</v>
      </c>
      <c r="F83" s="11">
        <v>520027194</v>
      </c>
      <c r="G83" s="10" t="s">
        <v>239</v>
      </c>
      <c r="H83" s="10" t="s">
        <v>173</v>
      </c>
      <c r="I83" s="10" t="s">
        <v>75</v>
      </c>
      <c r="J83" s="10" t="s">
        <v>0</v>
      </c>
      <c r="K83" s="12">
        <v>1</v>
      </c>
      <c r="L83" s="10" t="s">
        <v>81</v>
      </c>
      <c r="M83" s="12">
        <v>4.0999999999999996</v>
      </c>
      <c r="N83" s="12">
        <v>0.64</v>
      </c>
      <c r="O83" s="12">
        <v>10898</v>
      </c>
      <c r="P83" s="12">
        <v>103.44</v>
      </c>
      <c r="Q83" s="12">
        <v>0.22</v>
      </c>
      <c r="R83" s="12">
        <v>11.5</v>
      </c>
      <c r="S83" s="12">
        <v>0</v>
      </c>
      <c r="T83" s="12">
        <f t="shared" si="7"/>
        <v>0.32325526484444378</v>
      </c>
      <c r="U83" s="12">
        <v>0.08</v>
      </c>
      <c r="V83" s="10" t="s">
        <v>0</v>
      </c>
    </row>
    <row r="84" spans="1:22" ht="12.75" customHeight="1" x14ac:dyDescent="0.3">
      <c r="A84" s="10" t="s">
        <v>0</v>
      </c>
      <c r="B84" s="10" t="s">
        <v>240</v>
      </c>
      <c r="C84" s="11">
        <v>3900354</v>
      </c>
      <c r="D84" s="10" t="s">
        <v>111</v>
      </c>
      <c r="E84" s="10" t="s">
        <v>0</v>
      </c>
      <c r="F84" s="11">
        <v>520038506</v>
      </c>
      <c r="G84" s="10" t="s">
        <v>165</v>
      </c>
      <c r="H84" s="10" t="s">
        <v>187</v>
      </c>
      <c r="I84" s="10" t="s">
        <v>75</v>
      </c>
      <c r="J84" s="10" t="s">
        <v>0</v>
      </c>
      <c r="K84" s="12">
        <v>4.24</v>
      </c>
      <c r="L84" s="10" t="s">
        <v>81</v>
      </c>
      <c r="M84" s="12">
        <v>3.85</v>
      </c>
      <c r="N84" s="12">
        <v>1.97</v>
      </c>
      <c r="O84" s="12">
        <v>33219</v>
      </c>
      <c r="P84" s="12">
        <v>109.34</v>
      </c>
      <c r="Q84" s="12">
        <v>0</v>
      </c>
      <c r="R84" s="12">
        <v>36.32</v>
      </c>
      <c r="S84" s="12">
        <v>0</v>
      </c>
      <c r="T84" s="12">
        <f t="shared" si="7"/>
        <v>1.0209244538391475</v>
      </c>
      <c r="U84" s="12">
        <v>0.26</v>
      </c>
      <c r="V84" s="10" t="s">
        <v>0</v>
      </c>
    </row>
    <row r="85" spans="1:22" ht="12.75" customHeight="1" x14ac:dyDescent="0.3">
      <c r="A85" s="10" t="s">
        <v>0</v>
      </c>
      <c r="B85" s="10" t="s">
        <v>241</v>
      </c>
      <c r="C85" s="11">
        <v>6940167</v>
      </c>
      <c r="D85" s="10" t="s">
        <v>111</v>
      </c>
      <c r="E85" s="10" t="s">
        <v>0</v>
      </c>
      <c r="F85" s="11">
        <v>520025370</v>
      </c>
      <c r="G85" s="10" t="s">
        <v>506</v>
      </c>
      <c r="H85" s="10" t="s">
        <v>187</v>
      </c>
      <c r="I85" s="10" t="s">
        <v>75</v>
      </c>
      <c r="J85" s="10" t="s">
        <v>0</v>
      </c>
      <c r="K85" s="12">
        <v>2.4</v>
      </c>
      <c r="L85" s="10" t="s">
        <v>81</v>
      </c>
      <c r="M85" s="12">
        <v>5.0999999999999996</v>
      </c>
      <c r="N85" s="12">
        <v>1.48</v>
      </c>
      <c r="O85" s="12">
        <v>20625</v>
      </c>
      <c r="P85" s="12">
        <v>108.81</v>
      </c>
      <c r="Q85" s="12">
        <v>0</v>
      </c>
      <c r="R85" s="12">
        <v>22.44</v>
      </c>
      <c r="S85" s="12">
        <v>0.01</v>
      </c>
      <c r="T85" s="12">
        <f t="shared" si="7"/>
        <v>0.63076940374863644</v>
      </c>
      <c r="U85" s="12">
        <v>0.16</v>
      </c>
      <c r="V85" s="10" t="s">
        <v>0</v>
      </c>
    </row>
    <row r="86" spans="1:22" ht="12.75" customHeight="1" x14ac:dyDescent="0.3">
      <c r="A86" s="10" t="s">
        <v>0</v>
      </c>
      <c r="B86" s="10" t="s">
        <v>242</v>
      </c>
      <c r="C86" s="11">
        <v>1132521</v>
      </c>
      <c r="D86" s="10" t="s">
        <v>111</v>
      </c>
      <c r="E86" s="10" t="s">
        <v>0</v>
      </c>
      <c r="F86" s="11">
        <v>513623314</v>
      </c>
      <c r="G86" s="10" t="s">
        <v>165</v>
      </c>
      <c r="H86" s="10" t="s">
        <v>184</v>
      </c>
      <c r="I86" s="10" t="s">
        <v>162</v>
      </c>
      <c r="J86" s="10" t="s">
        <v>0</v>
      </c>
      <c r="K86" s="12">
        <v>3.43</v>
      </c>
      <c r="L86" s="10" t="s">
        <v>81</v>
      </c>
      <c r="M86" s="12">
        <v>3.5</v>
      </c>
      <c r="N86" s="12">
        <v>1.39</v>
      </c>
      <c r="O86" s="12">
        <v>18308.68</v>
      </c>
      <c r="P86" s="12">
        <v>107.37</v>
      </c>
      <c r="Q86" s="12">
        <v>1.56</v>
      </c>
      <c r="R86" s="12">
        <v>21.22</v>
      </c>
      <c r="S86" s="12">
        <v>0.01</v>
      </c>
      <c r="T86" s="12">
        <f t="shared" si="7"/>
        <v>0.5964762365216606</v>
      </c>
      <c r="U86" s="12">
        <v>0.15</v>
      </c>
      <c r="V86" s="10" t="s">
        <v>0</v>
      </c>
    </row>
    <row r="87" spans="1:22" ht="12.75" customHeight="1" x14ac:dyDescent="0.3">
      <c r="A87" s="10" t="s">
        <v>0</v>
      </c>
      <c r="B87" s="10" t="s">
        <v>243</v>
      </c>
      <c r="C87" s="11">
        <v>1137975</v>
      </c>
      <c r="D87" s="10" t="s">
        <v>111</v>
      </c>
      <c r="E87" s="10" t="s">
        <v>0</v>
      </c>
      <c r="F87" s="11">
        <v>1744984</v>
      </c>
      <c r="G87" s="10" t="s">
        <v>165</v>
      </c>
      <c r="H87" s="10" t="s">
        <v>184</v>
      </c>
      <c r="I87" s="10" t="s">
        <v>162</v>
      </c>
      <c r="J87" s="10" t="s">
        <v>0</v>
      </c>
      <c r="K87" s="12">
        <v>3.76</v>
      </c>
      <c r="L87" s="10" t="s">
        <v>81</v>
      </c>
      <c r="M87" s="12">
        <v>4.3499999999999996</v>
      </c>
      <c r="N87" s="12">
        <v>7</v>
      </c>
      <c r="O87" s="12">
        <v>10393.120000000001</v>
      </c>
      <c r="P87" s="12">
        <v>91.5</v>
      </c>
      <c r="Q87" s="12">
        <v>0</v>
      </c>
      <c r="R87" s="12">
        <v>9.51</v>
      </c>
      <c r="S87" s="12">
        <v>0</v>
      </c>
      <c r="T87" s="12">
        <f t="shared" si="7"/>
        <v>0.26731804944962262</v>
      </c>
      <c r="U87" s="12">
        <v>7.0000000000000007E-2</v>
      </c>
      <c r="V87" s="10" t="s">
        <v>0</v>
      </c>
    </row>
    <row r="88" spans="1:22" ht="12.75" customHeight="1" x14ac:dyDescent="0.3">
      <c r="A88" s="10" t="s">
        <v>0</v>
      </c>
      <c r="B88" s="10" t="s">
        <v>244</v>
      </c>
      <c r="C88" s="11">
        <v>7670201</v>
      </c>
      <c r="D88" s="10" t="s">
        <v>111</v>
      </c>
      <c r="E88" s="10" t="s">
        <v>0</v>
      </c>
      <c r="F88" s="11">
        <v>520017450</v>
      </c>
      <c r="G88" s="10" t="s">
        <v>194</v>
      </c>
      <c r="H88" s="10" t="s">
        <v>184</v>
      </c>
      <c r="I88" s="10" t="s">
        <v>162</v>
      </c>
      <c r="J88" s="10" t="s">
        <v>0</v>
      </c>
      <c r="K88" s="12">
        <v>5.22</v>
      </c>
      <c r="L88" s="10" t="s">
        <v>81</v>
      </c>
      <c r="M88" s="12">
        <v>2.2200000000000002</v>
      </c>
      <c r="N88" s="12">
        <v>2.08</v>
      </c>
      <c r="O88" s="12">
        <v>12000</v>
      </c>
      <c r="P88" s="12">
        <v>101.73</v>
      </c>
      <c r="Q88" s="12">
        <v>0</v>
      </c>
      <c r="R88" s="12">
        <v>12.21</v>
      </c>
      <c r="S88" s="12">
        <v>0</v>
      </c>
      <c r="T88" s="12">
        <f t="shared" si="7"/>
        <v>0.34321276380440513</v>
      </c>
      <c r="U88" s="12">
        <v>0.09</v>
      </c>
      <c r="V88" s="10" t="s">
        <v>0</v>
      </c>
    </row>
    <row r="89" spans="1:22" ht="12.75" customHeight="1" x14ac:dyDescent="0.3">
      <c r="A89" s="10" t="s">
        <v>0</v>
      </c>
      <c r="B89" s="10" t="s">
        <v>245</v>
      </c>
      <c r="C89" s="11">
        <v>1139815</v>
      </c>
      <c r="D89" s="10" t="s">
        <v>111</v>
      </c>
      <c r="E89" s="10" t="s">
        <v>0</v>
      </c>
      <c r="F89" s="11">
        <v>514290345</v>
      </c>
      <c r="G89" s="10" t="s">
        <v>194</v>
      </c>
      <c r="H89" s="10" t="s">
        <v>184</v>
      </c>
      <c r="I89" s="10" t="s">
        <v>162</v>
      </c>
      <c r="J89" s="10" t="s">
        <v>0</v>
      </c>
      <c r="K89" s="12">
        <v>5.47</v>
      </c>
      <c r="L89" s="10" t="s">
        <v>81</v>
      </c>
      <c r="M89" s="12">
        <v>3.61</v>
      </c>
      <c r="N89" s="12">
        <v>2.0699999999999998</v>
      </c>
      <c r="O89" s="12">
        <v>14000</v>
      </c>
      <c r="P89" s="12">
        <v>110.3</v>
      </c>
      <c r="Q89" s="12">
        <v>0</v>
      </c>
      <c r="R89" s="12">
        <v>15.44</v>
      </c>
      <c r="S89" s="12">
        <v>0</v>
      </c>
      <c r="T89" s="12">
        <f t="shared" si="7"/>
        <v>0.43400532949549664</v>
      </c>
      <c r="U89" s="12">
        <v>0.11</v>
      </c>
      <c r="V89" s="10" t="s">
        <v>0</v>
      </c>
    </row>
    <row r="90" spans="1:22" ht="12.75" customHeight="1" x14ac:dyDescent="0.3">
      <c r="A90" s="10" t="s">
        <v>0</v>
      </c>
      <c r="B90" s="10" t="s">
        <v>246</v>
      </c>
      <c r="C90" s="11">
        <v>1157577</v>
      </c>
      <c r="D90" s="10" t="s">
        <v>111</v>
      </c>
      <c r="E90" s="10" t="s">
        <v>0</v>
      </c>
      <c r="F90" s="11">
        <v>1772</v>
      </c>
      <c r="G90" s="10" t="s">
        <v>165</v>
      </c>
      <c r="H90" s="10" t="s">
        <v>187</v>
      </c>
      <c r="I90" s="10" t="s">
        <v>75</v>
      </c>
      <c r="J90" s="10" t="s">
        <v>0</v>
      </c>
      <c r="K90" s="12">
        <v>4.88</v>
      </c>
      <c r="L90" s="10" t="s">
        <v>81</v>
      </c>
      <c r="M90" s="12">
        <v>4.8</v>
      </c>
      <c r="N90" s="12">
        <v>3.91</v>
      </c>
      <c r="O90" s="12">
        <v>25000</v>
      </c>
      <c r="P90" s="12">
        <v>105.52</v>
      </c>
      <c r="Q90" s="12">
        <v>0</v>
      </c>
      <c r="R90" s="12">
        <v>26.38</v>
      </c>
      <c r="S90" s="12">
        <v>0</v>
      </c>
      <c r="T90" s="12">
        <f t="shared" si="7"/>
        <v>0.7415194683996893</v>
      </c>
      <c r="U90" s="12">
        <v>0.19</v>
      </c>
      <c r="V90" s="10" t="s">
        <v>0</v>
      </c>
    </row>
    <row r="91" spans="1:22" ht="12.75" customHeight="1" x14ac:dyDescent="0.3">
      <c r="A91" s="10" t="s">
        <v>0</v>
      </c>
      <c r="B91" s="10" t="s">
        <v>247</v>
      </c>
      <c r="C91" s="11">
        <v>1136068</v>
      </c>
      <c r="D91" s="10" t="s">
        <v>111</v>
      </c>
      <c r="E91" s="10" t="s">
        <v>0</v>
      </c>
      <c r="F91" s="11">
        <v>513754069</v>
      </c>
      <c r="G91" s="10" t="s">
        <v>194</v>
      </c>
      <c r="H91" s="10" t="s">
        <v>184</v>
      </c>
      <c r="I91" s="10" t="s">
        <v>162</v>
      </c>
      <c r="J91" s="10" t="s">
        <v>0</v>
      </c>
      <c r="K91" s="12">
        <v>4.62</v>
      </c>
      <c r="L91" s="10" t="s">
        <v>81</v>
      </c>
      <c r="M91" s="12">
        <v>3.92</v>
      </c>
      <c r="N91" s="12">
        <v>1.89</v>
      </c>
      <c r="O91" s="12">
        <v>50000</v>
      </c>
      <c r="P91" s="12">
        <v>111.46</v>
      </c>
      <c r="Q91" s="12">
        <v>0</v>
      </c>
      <c r="R91" s="12">
        <v>55.73</v>
      </c>
      <c r="S91" s="12">
        <v>0</v>
      </c>
      <c r="T91" s="12">
        <f t="shared" si="7"/>
        <v>1.5665231225896394</v>
      </c>
      <c r="U91" s="12">
        <v>0.39</v>
      </c>
      <c r="V91" s="10" t="s">
        <v>0</v>
      </c>
    </row>
    <row r="92" spans="1:22" ht="12.75" customHeight="1" x14ac:dyDescent="0.3">
      <c r="A92" s="10" t="s">
        <v>0</v>
      </c>
      <c r="B92" s="10" t="s">
        <v>248</v>
      </c>
      <c r="C92" s="11">
        <v>1139286</v>
      </c>
      <c r="D92" s="10" t="s">
        <v>111</v>
      </c>
      <c r="E92" s="10" t="s">
        <v>0</v>
      </c>
      <c r="F92" s="11">
        <v>513230029</v>
      </c>
      <c r="G92" s="10" t="s">
        <v>194</v>
      </c>
      <c r="H92" s="10" t="s">
        <v>184</v>
      </c>
      <c r="I92" s="10" t="s">
        <v>162</v>
      </c>
      <c r="J92" s="10" t="s">
        <v>0</v>
      </c>
      <c r="K92" s="12">
        <v>4.7</v>
      </c>
      <c r="L92" s="10" t="s">
        <v>81</v>
      </c>
      <c r="M92" s="12">
        <v>3.29</v>
      </c>
      <c r="N92" s="12">
        <v>1.96</v>
      </c>
      <c r="O92" s="12">
        <v>73000</v>
      </c>
      <c r="P92" s="12">
        <v>106.27</v>
      </c>
      <c r="Q92" s="12">
        <v>0</v>
      </c>
      <c r="R92" s="12">
        <v>77.58</v>
      </c>
      <c r="S92" s="12">
        <v>0.01</v>
      </c>
      <c r="T92" s="12">
        <f t="shared" si="7"/>
        <v>2.1807081257940824</v>
      </c>
      <c r="U92" s="12">
        <v>0.55000000000000004</v>
      </c>
      <c r="V92" s="10" t="s">
        <v>0</v>
      </c>
    </row>
    <row r="93" spans="1:22" ht="12.75" customHeight="1" x14ac:dyDescent="0.3">
      <c r="A93" s="10" t="s">
        <v>0</v>
      </c>
      <c r="B93" s="10" t="s">
        <v>249</v>
      </c>
      <c r="C93" s="11">
        <v>1135862</v>
      </c>
      <c r="D93" s="10" t="s">
        <v>111</v>
      </c>
      <c r="E93" s="10" t="s">
        <v>0</v>
      </c>
      <c r="F93" s="11">
        <v>513230029</v>
      </c>
      <c r="G93" s="10" t="s">
        <v>194</v>
      </c>
      <c r="H93" s="10" t="s">
        <v>184</v>
      </c>
      <c r="I93" s="10" t="s">
        <v>162</v>
      </c>
      <c r="J93" s="10" t="s">
        <v>0</v>
      </c>
      <c r="K93" s="12">
        <v>3.56</v>
      </c>
      <c r="L93" s="10" t="s">
        <v>81</v>
      </c>
      <c r="M93" s="12">
        <v>3.58</v>
      </c>
      <c r="N93" s="12">
        <v>1.62</v>
      </c>
      <c r="O93" s="12">
        <v>33990</v>
      </c>
      <c r="P93" s="12">
        <v>107.97</v>
      </c>
      <c r="Q93" s="12">
        <v>0</v>
      </c>
      <c r="R93" s="12">
        <v>36.700000000000003</v>
      </c>
      <c r="S93" s="12">
        <v>0</v>
      </c>
      <c r="T93" s="12">
        <f t="shared" si="7"/>
        <v>1.0316059321557467</v>
      </c>
      <c r="U93" s="12">
        <v>0.26</v>
      </c>
      <c r="V93" s="10" t="s">
        <v>0</v>
      </c>
    </row>
    <row r="94" spans="1:22" ht="12.75" customHeight="1" x14ac:dyDescent="0.3">
      <c r="A94" s="10" t="s">
        <v>0</v>
      </c>
      <c r="B94" s="10" t="s">
        <v>250</v>
      </c>
      <c r="C94" s="11">
        <v>3230240</v>
      </c>
      <c r="D94" s="10" t="s">
        <v>111</v>
      </c>
      <c r="E94" s="10" t="s">
        <v>0</v>
      </c>
      <c r="F94" s="11">
        <v>520037789</v>
      </c>
      <c r="G94" s="10" t="s">
        <v>165</v>
      </c>
      <c r="H94" s="10" t="s">
        <v>187</v>
      </c>
      <c r="I94" s="10" t="s">
        <v>75</v>
      </c>
      <c r="J94" s="10" t="s">
        <v>0</v>
      </c>
      <c r="K94" s="12">
        <v>4.6399999999999997</v>
      </c>
      <c r="L94" s="10" t="s">
        <v>81</v>
      </c>
      <c r="M94" s="12">
        <v>3.5</v>
      </c>
      <c r="N94" s="12">
        <v>2.33</v>
      </c>
      <c r="O94" s="12">
        <v>32003.7</v>
      </c>
      <c r="P94" s="12">
        <v>105.55</v>
      </c>
      <c r="Q94" s="12">
        <v>0</v>
      </c>
      <c r="R94" s="12">
        <v>33.78</v>
      </c>
      <c r="S94" s="12">
        <v>0</v>
      </c>
      <c r="T94" s="12">
        <f t="shared" si="7"/>
        <v>0.94952720403872271</v>
      </c>
      <c r="U94" s="12">
        <v>0.24</v>
      </c>
      <c r="V94" s="10" t="s">
        <v>0</v>
      </c>
    </row>
    <row r="95" spans="1:22" ht="12.75" customHeight="1" x14ac:dyDescent="0.3">
      <c r="A95" s="10" t="s">
        <v>0</v>
      </c>
      <c r="B95" s="10" t="s">
        <v>251</v>
      </c>
      <c r="C95" s="11">
        <v>1133289</v>
      </c>
      <c r="D95" s="10" t="s">
        <v>111</v>
      </c>
      <c r="E95" s="10" t="s">
        <v>0</v>
      </c>
      <c r="F95" s="11">
        <v>510119068</v>
      </c>
      <c r="G95" s="10" t="s">
        <v>252</v>
      </c>
      <c r="H95" s="10" t="s">
        <v>202</v>
      </c>
      <c r="I95" s="10" t="s">
        <v>75</v>
      </c>
      <c r="J95" s="10" t="s">
        <v>0</v>
      </c>
      <c r="K95" s="12">
        <v>2.86</v>
      </c>
      <c r="L95" s="10" t="s">
        <v>81</v>
      </c>
      <c r="M95" s="12">
        <v>4.75</v>
      </c>
      <c r="N95" s="12">
        <v>1.68</v>
      </c>
      <c r="O95" s="12">
        <v>23072</v>
      </c>
      <c r="P95" s="12">
        <v>108.89</v>
      </c>
      <c r="Q95" s="12">
        <v>0</v>
      </c>
      <c r="R95" s="12">
        <v>25.12</v>
      </c>
      <c r="S95" s="12">
        <v>0</v>
      </c>
      <c r="T95" s="12">
        <f t="shared" si="7"/>
        <v>0.70610193503412422</v>
      </c>
      <c r="U95" s="12">
        <v>0.18</v>
      </c>
      <c r="V95" s="10" t="s">
        <v>0</v>
      </c>
    </row>
    <row r="96" spans="1:22" ht="12.75" customHeight="1" x14ac:dyDescent="0.3">
      <c r="A96" s="10" t="s">
        <v>0</v>
      </c>
      <c r="B96" s="10" t="s">
        <v>253</v>
      </c>
      <c r="C96" s="11">
        <v>7390149</v>
      </c>
      <c r="D96" s="10" t="s">
        <v>111</v>
      </c>
      <c r="E96" s="10" t="s">
        <v>0</v>
      </c>
      <c r="F96" s="11">
        <v>520028911</v>
      </c>
      <c r="G96" s="10" t="s">
        <v>506</v>
      </c>
      <c r="H96" s="10" t="s">
        <v>204</v>
      </c>
      <c r="I96" s="10" t="s">
        <v>162</v>
      </c>
      <c r="J96" s="10" t="s">
        <v>0</v>
      </c>
      <c r="K96" s="12">
        <v>3.77</v>
      </c>
      <c r="L96" s="10" t="s">
        <v>81</v>
      </c>
      <c r="M96" s="12">
        <v>3.75</v>
      </c>
      <c r="N96" s="12">
        <v>1.65</v>
      </c>
      <c r="O96" s="12">
        <v>33726.879999999997</v>
      </c>
      <c r="P96" s="12">
        <v>108.04</v>
      </c>
      <c r="Q96" s="12">
        <v>0</v>
      </c>
      <c r="R96" s="12">
        <v>36.44</v>
      </c>
      <c r="S96" s="12">
        <v>0.01</v>
      </c>
      <c r="T96" s="12">
        <f t="shared" si="7"/>
        <v>1.0242975522549156</v>
      </c>
      <c r="U96" s="12">
        <v>0.26</v>
      </c>
      <c r="V96" s="10" t="s">
        <v>0</v>
      </c>
    </row>
    <row r="97" spans="1:22" ht="12.75" customHeight="1" x14ac:dyDescent="0.3">
      <c r="A97" s="10" t="s">
        <v>0</v>
      </c>
      <c r="B97" s="10" t="s">
        <v>254</v>
      </c>
      <c r="C97" s="11">
        <v>1155795</v>
      </c>
      <c r="D97" s="10" t="s">
        <v>111</v>
      </c>
      <c r="E97" s="10" t="s">
        <v>0</v>
      </c>
      <c r="F97" s="11">
        <v>1981143</v>
      </c>
      <c r="G97" s="10" t="s">
        <v>255</v>
      </c>
      <c r="H97" s="10" t="s">
        <v>202</v>
      </c>
      <c r="I97" s="10" t="s">
        <v>75</v>
      </c>
      <c r="J97" s="10" t="s">
        <v>0</v>
      </c>
      <c r="K97" s="12">
        <v>3.35</v>
      </c>
      <c r="L97" s="10" t="s">
        <v>81</v>
      </c>
      <c r="M97" s="12">
        <v>6</v>
      </c>
      <c r="N97" s="12">
        <v>5.9</v>
      </c>
      <c r="O97" s="12">
        <v>12836</v>
      </c>
      <c r="P97" s="12">
        <v>101.07</v>
      </c>
      <c r="Q97" s="12">
        <v>0</v>
      </c>
      <c r="R97" s="12">
        <v>12.97</v>
      </c>
      <c r="S97" s="12">
        <v>0</v>
      </c>
      <c r="T97" s="12">
        <f t="shared" si="7"/>
        <v>0.36457572043760311</v>
      </c>
      <c r="U97" s="12">
        <v>0.09</v>
      </c>
      <c r="V97" s="10" t="s">
        <v>0</v>
      </c>
    </row>
    <row r="98" spans="1:22" ht="12.75" customHeight="1" x14ac:dyDescent="0.3">
      <c r="A98" s="10" t="s">
        <v>0</v>
      </c>
      <c r="B98" s="10" t="s">
        <v>256</v>
      </c>
      <c r="C98" s="11">
        <v>6270151</v>
      </c>
      <c r="D98" s="10" t="s">
        <v>111</v>
      </c>
      <c r="E98" s="10" t="s">
        <v>0</v>
      </c>
      <c r="F98" s="11">
        <v>520025602</v>
      </c>
      <c r="G98" s="10" t="s">
        <v>257</v>
      </c>
      <c r="H98" s="10" t="s">
        <v>204</v>
      </c>
      <c r="I98" s="10" t="s">
        <v>162</v>
      </c>
      <c r="J98" s="10" t="s">
        <v>0</v>
      </c>
      <c r="K98" s="12">
        <v>4.96</v>
      </c>
      <c r="L98" s="10" t="s">
        <v>81</v>
      </c>
      <c r="M98" s="12">
        <v>2.35</v>
      </c>
      <c r="N98" s="12">
        <v>1.73</v>
      </c>
      <c r="O98" s="12">
        <v>53770</v>
      </c>
      <c r="P98" s="12">
        <v>103.7</v>
      </c>
      <c r="Q98" s="12">
        <v>0</v>
      </c>
      <c r="R98" s="12">
        <v>55.76</v>
      </c>
      <c r="S98" s="12">
        <v>0.01</v>
      </c>
      <c r="T98" s="12">
        <f t="shared" si="7"/>
        <v>1.5673663971935814</v>
      </c>
      <c r="U98" s="12">
        <v>0.39</v>
      </c>
      <c r="V98" s="10" t="s">
        <v>0</v>
      </c>
    </row>
    <row r="99" spans="1:22" ht="12.75" customHeight="1" x14ac:dyDescent="0.3">
      <c r="A99" s="10" t="s">
        <v>0</v>
      </c>
      <c r="B99" s="10" t="s">
        <v>258</v>
      </c>
      <c r="C99" s="11">
        <v>6270144</v>
      </c>
      <c r="D99" s="10" t="s">
        <v>111</v>
      </c>
      <c r="E99" s="10" t="s">
        <v>0</v>
      </c>
      <c r="F99" s="11">
        <v>520025602</v>
      </c>
      <c r="G99" s="10" t="s">
        <v>257</v>
      </c>
      <c r="H99" s="10" t="s">
        <v>204</v>
      </c>
      <c r="I99" s="10" t="s">
        <v>162</v>
      </c>
      <c r="J99" s="10" t="s">
        <v>0</v>
      </c>
      <c r="K99" s="12">
        <v>4.2300000000000004</v>
      </c>
      <c r="L99" s="10" t="s">
        <v>81</v>
      </c>
      <c r="M99" s="12">
        <v>5</v>
      </c>
      <c r="N99" s="12">
        <v>2.0099999999999998</v>
      </c>
      <c r="O99" s="12">
        <v>29086.68</v>
      </c>
      <c r="P99" s="12">
        <v>114.73</v>
      </c>
      <c r="Q99" s="12">
        <v>0</v>
      </c>
      <c r="R99" s="12">
        <v>33.369999999999997</v>
      </c>
      <c r="S99" s="12">
        <v>0.01</v>
      </c>
      <c r="T99" s="12">
        <f t="shared" si="7"/>
        <v>0.93800245111818159</v>
      </c>
      <c r="U99" s="12">
        <v>0.24</v>
      </c>
      <c r="V99" s="10" t="s">
        <v>0</v>
      </c>
    </row>
    <row r="100" spans="1:22" ht="12.75" customHeight="1" x14ac:dyDescent="0.3">
      <c r="A100" s="10" t="s">
        <v>0</v>
      </c>
      <c r="B100" s="10" t="s">
        <v>259</v>
      </c>
      <c r="C100" s="11">
        <v>1136936</v>
      </c>
      <c r="D100" s="10" t="s">
        <v>111</v>
      </c>
      <c r="E100" s="10" t="s">
        <v>0</v>
      </c>
      <c r="F100" s="11">
        <v>511399388</v>
      </c>
      <c r="G100" s="10" t="s">
        <v>165</v>
      </c>
      <c r="H100" s="10" t="s">
        <v>204</v>
      </c>
      <c r="I100" s="10" t="s">
        <v>162</v>
      </c>
      <c r="J100" s="10" t="s">
        <v>0</v>
      </c>
      <c r="K100" s="12">
        <v>1.96</v>
      </c>
      <c r="L100" s="10" t="s">
        <v>81</v>
      </c>
      <c r="M100" s="12">
        <v>3.45</v>
      </c>
      <c r="N100" s="12">
        <v>1.49</v>
      </c>
      <c r="O100" s="12">
        <v>4800</v>
      </c>
      <c r="P100" s="12">
        <v>103.84</v>
      </c>
      <c r="Q100" s="12">
        <v>0</v>
      </c>
      <c r="R100" s="12">
        <v>4.9800000000000004</v>
      </c>
      <c r="S100" s="12">
        <v>0</v>
      </c>
      <c r="T100" s="12">
        <f t="shared" si="7"/>
        <v>0.13998358425437654</v>
      </c>
      <c r="U100" s="12">
        <v>0.03</v>
      </c>
      <c r="V100" s="10" t="s">
        <v>0</v>
      </c>
    </row>
    <row r="101" spans="1:22" ht="12.75" customHeight="1" x14ac:dyDescent="0.3">
      <c r="A101" s="10" t="s">
        <v>0</v>
      </c>
      <c r="B101" s="10" t="s">
        <v>260</v>
      </c>
      <c r="C101" s="11">
        <v>1141647</v>
      </c>
      <c r="D101" s="10" t="s">
        <v>111</v>
      </c>
      <c r="E101" s="10" t="s">
        <v>0</v>
      </c>
      <c r="F101" s="11">
        <v>511809071</v>
      </c>
      <c r="G101" s="10" t="s">
        <v>181</v>
      </c>
      <c r="H101" s="10" t="s">
        <v>202</v>
      </c>
      <c r="I101" s="10" t="s">
        <v>75</v>
      </c>
      <c r="J101" s="10" t="s">
        <v>0</v>
      </c>
      <c r="K101" s="12">
        <v>2.04</v>
      </c>
      <c r="L101" s="10" t="s">
        <v>81</v>
      </c>
      <c r="M101" s="12">
        <v>3.4</v>
      </c>
      <c r="N101" s="12">
        <v>1.95</v>
      </c>
      <c r="O101" s="12">
        <v>19193.580000000002</v>
      </c>
      <c r="P101" s="12">
        <v>103.46</v>
      </c>
      <c r="Q101" s="12">
        <v>0</v>
      </c>
      <c r="R101" s="12">
        <v>19.86</v>
      </c>
      <c r="S101" s="12">
        <v>0</v>
      </c>
      <c r="T101" s="12">
        <f t="shared" si="7"/>
        <v>0.55824778780962203</v>
      </c>
      <c r="U101" s="12">
        <v>0.14000000000000001</v>
      </c>
      <c r="V101" s="10" t="s">
        <v>0</v>
      </c>
    </row>
    <row r="102" spans="1:22" ht="12.75" customHeight="1" x14ac:dyDescent="0.3">
      <c r="A102" s="10" t="s">
        <v>0</v>
      </c>
      <c r="B102" s="10" t="s">
        <v>261</v>
      </c>
      <c r="C102" s="11">
        <v>1143015</v>
      </c>
      <c r="D102" s="10" t="s">
        <v>111</v>
      </c>
      <c r="E102" s="10" t="s">
        <v>0</v>
      </c>
      <c r="F102" s="11">
        <v>1858676</v>
      </c>
      <c r="G102" s="10" t="s">
        <v>165</v>
      </c>
      <c r="H102" s="10" t="s">
        <v>204</v>
      </c>
      <c r="I102" s="10" t="s">
        <v>162</v>
      </c>
      <c r="J102" s="10" t="s">
        <v>0</v>
      </c>
      <c r="K102" s="12">
        <v>3.59</v>
      </c>
      <c r="L102" s="10" t="s">
        <v>81</v>
      </c>
      <c r="M102" s="12">
        <v>3.05</v>
      </c>
      <c r="N102" s="12">
        <v>6.31</v>
      </c>
      <c r="O102" s="12">
        <v>20110</v>
      </c>
      <c r="P102" s="12">
        <v>89.4</v>
      </c>
      <c r="Q102" s="12">
        <v>0</v>
      </c>
      <c r="R102" s="12">
        <v>17.98</v>
      </c>
      <c r="S102" s="12">
        <v>0</v>
      </c>
      <c r="T102" s="12">
        <f t="shared" si="7"/>
        <v>0.50540257929592169</v>
      </c>
      <c r="U102" s="12">
        <v>0.13</v>
      </c>
      <c r="V102" s="10" t="s">
        <v>0</v>
      </c>
    </row>
    <row r="103" spans="1:22" ht="12.75" customHeight="1" x14ac:dyDescent="0.3">
      <c r="A103" s="10" t="s">
        <v>0</v>
      </c>
      <c r="B103" s="10" t="s">
        <v>262</v>
      </c>
      <c r="C103" s="11">
        <v>1135656</v>
      </c>
      <c r="D103" s="10" t="s">
        <v>111</v>
      </c>
      <c r="E103" s="10" t="s">
        <v>0</v>
      </c>
      <c r="F103" s="11">
        <v>1858676</v>
      </c>
      <c r="G103" s="10" t="s">
        <v>165</v>
      </c>
      <c r="H103" s="10" t="s">
        <v>204</v>
      </c>
      <c r="I103" s="10" t="s">
        <v>162</v>
      </c>
      <c r="J103" s="10" t="s">
        <v>0</v>
      </c>
      <c r="K103" s="12">
        <v>1.93</v>
      </c>
      <c r="L103" s="10" t="s">
        <v>81</v>
      </c>
      <c r="M103" s="12">
        <v>4.45</v>
      </c>
      <c r="N103" s="12">
        <v>3.37</v>
      </c>
      <c r="O103" s="12">
        <v>4236.75</v>
      </c>
      <c r="P103" s="12">
        <v>102.11</v>
      </c>
      <c r="Q103" s="12">
        <v>0</v>
      </c>
      <c r="R103" s="12">
        <v>4.33</v>
      </c>
      <c r="S103" s="12">
        <v>0</v>
      </c>
      <c r="T103" s="12">
        <f t="shared" si="7"/>
        <v>0.12171263450229926</v>
      </c>
      <c r="U103" s="12">
        <v>0.03</v>
      </c>
      <c r="V103" s="10" t="s">
        <v>0</v>
      </c>
    </row>
    <row r="104" spans="1:22" ht="12.75" customHeight="1" x14ac:dyDescent="0.3">
      <c r="A104" s="10" t="s">
        <v>0</v>
      </c>
      <c r="B104" s="10" t="s">
        <v>263</v>
      </c>
      <c r="C104" s="11">
        <v>6320105</v>
      </c>
      <c r="D104" s="10" t="s">
        <v>111</v>
      </c>
      <c r="E104" s="10" t="s">
        <v>0</v>
      </c>
      <c r="F104" s="11">
        <v>520018383</v>
      </c>
      <c r="G104" s="10" t="s">
        <v>252</v>
      </c>
      <c r="H104" s="10" t="s">
        <v>202</v>
      </c>
      <c r="I104" s="10" t="s">
        <v>75</v>
      </c>
      <c r="J104" s="10" t="s">
        <v>0</v>
      </c>
      <c r="K104" s="12">
        <v>3.27</v>
      </c>
      <c r="L104" s="10" t="s">
        <v>81</v>
      </c>
      <c r="M104" s="12">
        <v>5.89</v>
      </c>
      <c r="N104" s="12">
        <v>1.68</v>
      </c>
      <c r="O104" s="12">
        <v>26433.05</v>
      </c>
      <c r="P104" s="12">
        <v>114.18</v>
      </c>
      <c r="Q104" s="12">
        <v>0</v>
      </c>
      <c r="R104" s="12">
        <v>30.18</v>
      </c>
      <c r="S104" s="12">
        <v>0.01</v>
      </c>
      <c r="T104" s="12">
        <f t="shared" si="7"/>
        <v>0.84833425156567943</v>
      </c>
      <c r="U104" s="12">
        <v>0.21</v>
      </c>
      <c r="V104" s="10" t="s">
        <v>0</v>
      </c>
    </row>
    <row r="105" spans="1:22" ht="12.75" customHeight="1" x14ac:dyDescent="0.3">
      <c r="A105" s="10" t="s">
        <v>0</v>
      </c>
      <c r="B105" s="10" t="s">
        <v>264</v>
      </c>
      <c r="C105" s="11">
        <v>6990212</v>
      </c>
      <c r="D105" s="10" t="s">
        <v>111</v>
      </c>
      <c r="E105" s="10" t="s">
        <v>0</v>
      </c>
      <c r="F105" s="11">
        <v>520025438</v>
      </c>
      <c r="G105" s="10" t="s">
        <v>165</v>
      </c>
      <c r="H105" s="10" t="s">
        <v>204</v>
      </c>
      <c r="I105" s="10" t="s">
        <v>162</v>
      </c>
      <c r="J105" s="10" t="s">
        <v>0</v>
      </c>
      <c r="K105" s="12">
        <v>6.52</v>
      </c>
      <c r="L105" s="10" t="s">
        <v>81</v>
      </c>
      <c r="M105" s="12">
        <v>3.95</v>
      </c>
      <c r="N105" s="12">
        <v>4.67</v>
      </c>
      <c r="O105" s="12">
        <v>22585.52</v>
      </c>
      <c r="P105" s="12">
        <v>95.8</v>
      </c>
      <c r="Q105" s="12">
        <v>0</v>
      </c>
      <c r="R105" s="12">
        <v>21.64</v>
      </c>
      <c r="S105" s="12">
        <v>0</v>
      </c>
      <c r="T105" s="12">
        <f t="shared" si="7"/>
        <v>0.60828208097684899</v>
      </c>
      <c r="U105" s="12">
        <v>0.15</v>
      </c>
      <c r="V105" s="10" t="s">
        <v>0</v>
      </c>
    </row>
    <row r="106" spans="1:22" ht="12.75" customHeight="1" x14ac:dyDescent="0.3">
      <c r="A106" s="10" t="s">
        <v>0</v>
      </c>
      <c r="B106" s="10" t="s">
        <v>265</v>
      </c>
      <c r="C106" s="11">
        <v>6990196</v>
      </c>
      <c r="D106" s="10" t="s">
        <v>111</v>
      </c>
      <c r="E106" s="10" t="s">
        <v>0</v>
      </c>
      <c r="F106" s="11">
        <v>520025438</v>
      </c>
      <c r="G106" s="10" t="s">
        <v>165</v>
      </c>
      <c r="H106" s="10" t="s">
        <v>204</v>
      </c>
      <c r="I106" s="10" t="s">
        <v>162</v>
      </c>
      <c r="J106" s="10" t="s">
        <v>0</v>
      </c>
      <c r="K106" s="12">
        <v>3.2</v>
      </c>
      <c r="L106" s="10" t="s">
        <v>81</v>
      </c>
      <c r="M106" s="12">
        <v>7.05</v>
      </c>
      <c r="N106" s="12">
        <v>3.12</v>
      </c>
      <c r="O106" s="12">
        <v>12852.62</v>
      </c>
      <c r="P106" s="12">
        <v>112.8</v>
      </c>
      <c r="Q106" s="12">
        <v>0</v>
      </c>
      <c r="R106" s="12">
        <v>14.5</v>
      </c>
      <c r="S106" s="12">
        <v>0</v>
      </c>
      <c r="T106" s="12">
        <f t="shared" si="7"/>
        <v>0.40758272523864647</v>
      </c>
      <c r="U106" s="12">
        <v>0.1</v>
      </c>
      <c r="V106" s="10" t="s">
        <v>0</v>
      </c>
    </row>
    <row r="107" spans="1:22" ht="12.75" customHeight="1" x14ac:dyDescent="0.3">
      <c r="A107" s="10" t="s">
        <v>0</v>
      </c>
      <c r="B107" s="10" t="s">
        <v>266</v>
      </c>
      <c r="C107" s="11">
        <v>1145432</v>
      </c>
      <c r="D107" s="10" t="s">
        <v>111</v>
      </c>
      <c r="E107" s="10" t="s">
        <v>0</v>
      </c>
      <c r="F107" s="11">
        <v>1863501</v>
      </c>
      <c r="G107" s="10" t="s">
        <v>165</v>
      </c>
      <c r="H107" s="10" t="s">
        <v>202</v>
      </c>
      <c r="I107" s="10" t="s">
        <v>75</v>
      </c>
      <c r="J107" s="10" t="s">
        <v>0</v>
      </c>
      <c r="K107" s="12">
        <v>2.29</v>
      </c>
      <c r="L107" s="10" t="s">
        <v>81</v>
      </c>
      <c r="M107" s="12">
        <v>4.95</v>
      </c>
      <c r="N107" s="12">
        <v>7.13</v>
      </c>
      <c r="O107" s="12">
        <v>13000</v>
      </c>
      <c r="P107" s="12">
        <v>96.68</v>
      </c>
      <c r="Q107" s="12">
        <v>0</v>
      </c>
      <c r="R107" s="12">
        <v>12.57</v>
      </c>
      <c r="S107" s="12">
        <v>0</v>
      </c>
      <c r="T107" s="12">
        <f t="shared" si="7"/>
        <v>0.35333205905170945</v>
      </c>
      <c r="U107" s="12">
        <v>0.09</v>
      </c>
      <c r="V107" s="10" t="s">
        <v>0</v>
      </c>
    </row>
    <row r="108" spans="1:22" ht="12.75" customHeight="1" x14ac:dyDescent="0.3">
      <c r="A108" s="10" t="s">
        <v>0</v>
      </c>
      <c r="B108" s="10" t="s">
        <v>267</v>
      </c>
      <c r="C108" s="11">
        <v>1143080</v>
      </c>
      <c r="D108" s="10" t="s">
        <v>111</v>
      </c>
      <c r="E108" s="10" t="s">
        <v>0</v>
      </c>
      <c r="F108" s="11">
        <v>511930125</v>
      </c>
      <c r="G108" s="10" t="s">
        <v>172</v>
      </c>
      <c r="H108" s="10" t="s">
        <v>202</v>
      </c>
      <c r="I108" s="10" t="s">
        <v>75</v>
      </c>
      <c r="J108" s="10" t="s">
        <v>0</v>
      </c>
      <c r="K108" s="12">
        <v>5.62</v>
      </c>
      <c r="L108" s="10" t="s">
        <v>81</v>
      </c>
      <c r="M108" s="12">
        <v>2.5</v>
      </c>
      <c r="N108" s="12">
        <v>5.33</v>
      </c>
      <c r="O108" s="12">
        <v>15765</v>
      </c>
      <c r="P108" s="12">
        <v>86.68</v>
      </c>
      <c r="Q108" s="12">
        <v>0</v>
      </c>
      <c r="R108" s="12">
        <v>13.66</v>
      </c>
      <c r="S108" s="12">
        <v>0</v>
      </c>
      <c r="T108" s="12">
        <f t="shared" si="7"/>
        <v>0.38397103632826973</v>
      </c>
      <c r="U108" s="12">
        <v>0.1</v>
      </c>
      <c r="V108" s="10" t="s">
        <v>0</v>
      </c>
    </row>
    <row r="109" spans="1:22" ht="12.75" customHeight="1" x14ac:dyDescent="0.3">
      <c r="A109" s="10" t="s">
        <v>0</v>
      </c>
      <c r="B109" s="10" t="s">
        <v>268</v>
      </c>
      <c r="C109" s="11">
        <v>1132836</v>
      </c>
      <c r="D109" s="10" t="s">
        <v>111</v>
      </c>
      <c r="E109" s="10" t="s">
        <v>0</v>
      </c>
      <c r="F109" s="11">
        <v>511930125</v>
      </c>
      <c r="G109" s="10" t="s">
        <v>172</v>
      </c>
      <c r="H109" s="10" t="s">
        <v>202</v>
      </c>
      <c r="I109" s="10" t="s">
        <v>75</v>
      </c>
      <c r="J109" s="10" t="s">
        <v>0</v>
      </c>
      <c r="K109" s="12">
        <v>3.39</v>
      </c>
      <c r="L109" s="10" t="s">
        <v>81</v>
      </c>
      <c r="M109" s="12">
        <v>4.1399999999999997</v>
      </c>
      <c r="N109" s="12">
        <v>3.48</v>
      </c>
      <c r="O109" s="12">
        <v>25574.58</v>
      </c>
      <c r="P109" s="12">
        <v>102.25</v>
      </c>
      <c r="Q109" s="12">
        <v>3.79</v>
      </c>
      <c r="R109" s="12">
        <v>29.94</v>
      </c>
      <c r="S109" s="12">
        <v>0</v>
      </c>
      <c r="T109" s="12">
        <f t="shared" si="7"/>
        <v>0.84158805473414333</v>
      </c>
      <c r="U109" s="12">
        <v>0.21</v>
      </c>
      <c r="V109" s="10" t="s">
        <v>0</v>
      </c>
    </row>
    <row r="110" spans="1:22" ht="12.75" customHeight="1" x14ac:dyDescent="0.3">
      <c r="A110" s="10" t="s">
        <v>0</v>
      </c>
      <c r="B110" s="10" t="s">
        <v>269</v>
      </c>
      <c r="C110" s="11">
        <v>1150812</v>
      </c>
      <c r="D110" s="10" t="s">
        <v>111</v>
      </c>
      <c r="E110" s="10" t="s">
        <v>0</v>
      </c>
      <c r="F110" s="11">
        <v>512607888</v>
      </c>
      <c r="G110" s="10" t="s">
        <v>504</v>
      </c>
      <c r="H110" s="10" t="s">
        <v>204</v>
      </c>
      <c r="I110" s="10" t="s">
        <v>162</v>
      </c>
      <c r="J110" s="10" t="s">
        <v>0</v>
      </c>
      <c r="K110" s="12">
        <v>4.21</v>
      </c>
      <c r="L110" s="10" t="s">
        <v>81</v>
      </c>
      <c r="M110" s="12">
        <v>3.25</v>
      </c>
      <c r="N110" s="12">
        <v>2.4500000000000002</v>
      </c>
      <c r="O110" s="12">
        <v>13556</v>
      </c>
      <c r="P110" s="12">
        <v>103.4</v>
      </c>
      <c r="Q110" s="12">
        <v>0</v>
      </c>
      <c r="R110" s="12">
        <v>14.02</v>
      </c>
      <c r="S110" s="12">
        <v>0</v>
      </c>
      <c r="T110" s="12">
        <f t="shared" si="7"/>
        <v>0.3940903315755741</v>
      </c>
      <c r="U110" s="12">
        <v>0.1</v>
      </c>
      <c r="V110" s="10" t="s">
        <v>0</v>
      </c>
    </row>
    <row r="111" spans="1:22" ht="12.75" customHeight="1" x14ac:dyDescent="0.3">
      <c r="A111" s="10" t="s">
        <v>0</v>
      </c>
      <c r="B111" s="10" t="s">
        <v>270</v>
      </c>
      <c r="C111" s="11">
        <v>1137512</v>
      </c>
      <c r="D111" s="10" t="s">
        <v>111</v>
      </c>
      <c r="E111" s="10" t="s">
        <v>0</v>
      </c>
      <c r="F111" s="11">
        <v>515328250</v>
      </c>
      <c r="G111" s="10" t="s">
        <v>165</v>
      </c>
      <c r="H111" s="10" t="s">
        <v>204</v>
      </c>
      <c r="I111" s="10" t="s">
        <v>162</v>
      </c>
      <c r="J111" s="10" t="s">
        <v>0</v>
      </c>
      <c r="K111" s="12">
        <v>2.96</v>
      </c>
      <c r="L111" s="10" t="s">
        <v>81</v>
      </c>
      <c r="M111" s="12">
        <v>3.5</v>
      </c>
      <c r="N111" s="12">
        <v>1.62</v>
      </c>
      <c r="O111" s="12">
        <v>40796.800000000003</v>
      </c>
      <c r="P111" s="12">
        <v>106.99</v>
      </c>
      <c r="Q111" s="12">
        <v>0</v>
      </c>
      <c r="R111" s="12">
        <v>43.65</v>
      </c>
      <c r="S111" s="12">
        <v>0.01</v>
      </c>
      <c r="T111" s="12">
        <f t="shared" si="7"/>
        <v>1.2269645487356495</v>
      </c>
      <c r="U111" s="12">
        <v>0.31</v>
      </c>
      <c r="V111" s="10" t="s">
        <v>0</v>
      </c>
    </row>
    <row r="112" spans="1:22" ht="12.75" customHeight="1" x14ac:dyDescent="0.3">
      <c r="A112" s="10" t="s">
        <v>0</v>
      </c>
      <c r="B112" s="10" t="s">
        <v>271</v>
      </c>
      <c r="C112" s="11">
        <v>1139591</v>
      </c>
      <c r="D112" s="10" t="s">
        <v>111</v>
      </c>
      <c r="E112" s="10" t="s">
        <v>0</v>
      </c>
      <c r="F112" s="11">
        <v>514065283</v>
      </c>
      <c r="G112" s="10" t="s">
        <v>181</v>
      </c>
      <c r="H112" s="10" t="s">
        <v>204</v>
      </c>
      <c r="I112" s="10" t="s">
        <v>162</v>
      </c>
      <c r="J112" s="10" t="s">
        <v>0</v>
      </c>
      <c r="K112" s="12">
        <v>2.46</v>
      </c>
      <c r="L112" s="10" t="s">
        <v>81</v>
      </c>
      <c r="M112" s="12">
        <v>2.4</v>
      </c>
      <c r="N112" s="12">
        <v>1.86</v>
      </c>
      <c r="O112" s="12">
        <v>10566.66</v>
      </c>
      <c r="P112" s="12">
        <v>101.55</v>
      </c>
      <c r="Q112" s="12">
        <v>0</v>
      </c>
      <c r="R112" s="12">
        <v>10.73</v>
      </c>
      <c r="S112" s="12">
        <v>0</v>
      </c>
      <c r="T112" s="12">
        <f t="shared" si="7"/>
        <v>0.3016112166765984</v>
      </c>
      <c r="U112" s="12">
        <v>0.08</v>
      </c>
      <c r="V112" s="10" t="s">
        <v>0</v>
      </c>
    </row>
    <row r="113" spans="1:22" ht="12.75" customHeight="1" x14ac:dyDescent="0.3">
      <c r="A113" s="10" t="s">
        <v>0</v>
      </c>
      <c r="B113" s="10" t="s">
        <v>272</v>
      </c>
      <c r="C113" s="11">
        <v>1136134</v>
      </c>
      <c r="D113" s="10" t="s">
        <v>111</v>
      </c>
      <c r="E113" s="10" t="s">
        <v>0</v>
      </c>
      <c r="F113" s="11">
        <v>514892801</v>
      </c>
      <c r="G113" s="10" t="s">
        <v>273</v>
      </c>
      <c r="H113" s="10" t="s">
        <v>202</v>
      </c>
      <c r="I113" s="10" t="s">
        <v>75</v>
      </c>
      <c r="J113" s="10" t="s">
        <v>0</v>
      </c>
      <c r="K113" s="12">
        <v>3.09</v>
      </c>
      <c r="L113" s="10" t="s">
        <v>81</v>
      </c>
      <c r="M113" s="12">
        <v>3.35</v>
      </c>
      <c r="N113" s="12">
        <v>1.78</v>
      </c>
      <c r="O113" s="12">
        <v>45385.2</v>
      </c>
      <c r="P113" s="12">
        <v>105.72</v>
      </c>
      <c r="Q113" s="12">
        <v>0</v>
      </c>
      <c r="R113" s="12">
        <v>47.98</v>
      </c>
      <c r="S113" s="12">
        <v>0.01</v>
      </c>
      <c r="T113" s="12">
        <f t="shared" si="7"/>
        <v>1.3486771832379487</v>
      </c>
      <c r="U113" s="12">
        <v>0.34</v>
      </c>
      <c r="V113" s="10" t="s">
        <v>0</v>
      </c>
    </row>
    <row r="114" spans="1:22" ht="12.75" customHeight="1" x14ac:dyDescent="0.3">
      <c r="A114" s="10" t="s">
        <v>0</v>
      </c>
      <c r="B114" s="10" t="s">
        <v>274</v>
      </c>
      <c r="C114" s="11">
        <v>1133099</v>
      </c>
      <c r="D114" s="10" t="s">
        <v>111</v>
      </c>
      <c r="E114" s="10" t="s">
        <v>0</v>
      </c>
      <c r="F114" s="11">
        <v>514486042</v>
      </c>
      <c r="G114" s="10" t="s">
        <v>194</v>
      </c>
      <c r="H114" s="10" t="s">
        <v>211</v>
      </c>
      <c r="I114" s="10" t="s">
        <v>162</v>
      </c>
      <c r="J114" s="10" t="s">
        <v>0</v>
      </c>
      <c r="K114" s="12">
        <v>2.84</v>
      </c>
      <c r="L114" s="10" t="s">
        <v>81</v>
      </c>
      <c r="M114" s="12">
        <v>4.3499999999999996</v>
      </c>
      <c r="N114" s="12">
        <v>1.43</v>
      </c>
      <c r="O114" s="12">
        <v>40000</v>
      </c>
      <c r="P114" s="12">
        <v>110.67</v>
      </c>
      <c r="Q114" s="12">
        <v>0</v>
      </c>
      <c r="R114" s="12">
        <v>44.27</v>
      </c>
      <c r="S114" s="12">
        <v>0.02</v>
      </c>
      <c r="T114" s="12">
        <f t="shared" si="7"/>
        <v>1.244392223883785</v>
      </c>
      <c r="U114" s="12">
        <v>0.31</v>
      </c>
      <c r="V114" s="10" t="s">
        <v>0</v>
      </c>
    </row>
    <row r="115" spans="1:22" ht="12.75" customHeight="1" x14ac:dyDescent="0.3">
      <c r="A115" s="10" t="s">
        <v>0</v>
      </c>
      <c r="B115" s="10" t="s">
        <v>275</v>
      </c>
      <c r="C115" s="11">
        <v>1135698</v>
      </c>
      <c r="D115" s="10" t="s">
        <v>111</v>
      </c>
      <c r="E115" s="10" t="s">
        <v>0</v>
      </c>
      <c r="F115" s="11">
        <v>520034760</v>
      </c>
      <c r="G115" s="10" t="s">
        <v>165</v>
      </c>
      <c r="H115" s="10" t="s">
        <v>211</v>
      </c>
      <c r="I115" s="10" t="s">
        <v>162</v>
      </c>
      <c r="J115" s="10" t="s">
        <v>0</v>
      </c>
      <c r="K115" s="12">
        <v>1.85</v>
      </c>
      <c r="L115" s="10" t="s">
        <v>81</v>
      </c>
      <c r="M115" s="12">
        <v>3.9</v>
      </c>
      <c r="N115" s="12">
        <v>2.0499999999999998</v>
      </c>
      <c r="O115" s="12">
        <v>8052.64</v>
      </c>
      <c r="P115" s="12">
        <v>104.43</v>
      </c>
      <c r="Q115" s="12">
        <v>0</v>
      </c>
      <c r="R115" s="12">
        <v>8.41</v>
      </c>
      <c r="S115" s="12">
        <v>0</v>
      </c>
      <c r="T115" s="12">
        <f t="shared" si="7"/>
        <v>0.236397980638415</v>
      </c>
      <c r="U115" s="12">
        <v>0.06</v>
      </c>
      <c r="V115" s="10" t="s">
        <v>0</v>
      </c>
    </row>
    <row r="116" spans="1:22" ht="12.75" customHeight="1" x14ac:dyDescent="0.3">
      <c r="A116" s="10" t="s">
        <v>0</v>
      </c>
      <c r="B116" s="10" t="s">
        <v>276</v>
      </c>
      <c r="C116" s="11">
        <v>1132331</v>
      </c>
      <c r="D116" s="10" t="s">
        <v>111</v>
      </c>
      <c r="E116" s="10" t="s">
        <v>0</v>
      </c>
      <c r="F116" s="11">
        <v>510381601</v>
      </c>
      <c r="G116" s="10" t="s">
        <v>165</v>
      </c>
      <c r="H116" s="10" t="s">
        <v>209</v>
      </c>
      <c r="I116" s="10" t="s">
        <v>75</v>
      </c>
      <c r="J116" s="10" t="s">
        <v>0</v>
      </c>
      <c r="K116" s="12">
        <v>3.15</v>
      </c>
      <c r="L116" s="10" t="s">
        <v>81</v>
      </c>
      <c r="M116" s="12">
        <v>4.2</v>
      </c>
      <c r="N116" s="12">
        <v>2.5499999999999998</v>
      </c>
      <c r="O116" s="12">
        <v>17534.25</v>
      </c>
      <c r="P116" s="12">
        <v>105.87</v>
      </c>
      <c r="Q116" s="12">
        <v>0</v>
      </c>
      <c r="R116" s="12">
        <v>18.559999999999999</v>
      </c>
      <c r="S116" s="12">
        <v>0</v>
      </c>
      <c r="T116" s="12">
        <f t="shared" si="7"/>
        <v>0.52170588830546749</v>
      </c>
      <c r="U116" s="12">
        <v>0.13</v>
      </c>
      <c r="V116" s="10" t="s">
        <v>0</v>
      </c>
    </row>
    <row r="117" spans="1:22" ht="12.75" customHeight="1" x14ac:dyDescent="0.3">
      <c r="A117" s="10" t="s">
        <v>0</v>
      </c>
      <c r="B117" s="10" t="s">
        <v>277</v>
      </c>
      <c r="C117" s="11">
        <v>2590388</v>
      </c>
      <c r="D117" s="10" t="s">
        <v>111</v>
      </c>
      <c r="E117" s="10" t="s">
        <v>0</v>
      </c>
      <c r="F117" s="11">
        <v>520036658</v>
      </c>
      <c r="G117" s="10" t="s">
        <v>176</v>
      </c>
      <c r="H117" s="10" t="s">
        <v>209</v>
      </c>
      <c r="I117" s="10" t="s">
        <v>75</v>
      </c>
      <c r="J117" s="10" t="s">
        <v>0</v>
      </c>
      <c r="K117" s="12">
        <v>3.22</v>
      </c>
      <c r="L117" s="10" t="s">
        <v>81</v>
      </c>
      <c r="M117" s="12">
        <v>5.9</v>
      </c>
      <c r="N117" s="12">
        <v>2.06</v>
      </c>
      <c r="O117" s="12">
        <v>54858.7</v>
      </c>
      <c r="P117" s="12">
        <v>112.8</v>
      </c>
      <c r="Q117" s="12">
        <v>0</v>
      </c>
      <c r="R117" s="12">
        <v>61.88</v>
      </c>
      <c r="S117" s="12">
        <v>0.01</v>
      </c>
      <c r="T117" s="12">
        <f t="shared" si="7"/>
        <v>1.7393944163977548</v>
      </c>
      <c r="U117" s="12">
        <v>0.44</v>
      </c>
      <c r="V117" s="10" t="s">
        <v>0</v>
      </c>
    </row>
    <row r="118" spans="1:22" ht="12.75" customHeight="1" x14ac:dyDescent="0.3">
      <c r="A118" s="10" t="s">
        <v>0</v>
      </c>
      <c r="B118" s="10" t="s">
        <v>278</v>
      </c>
      <c r="C118" s="11">
        <v>1136126</v>
      </c>
      <c r="D118" s="10" t="s">
        <v>111</v>
      </c>
      <c r="E118" s="10" t="s">
        <v>0</v>
      </c>
      <c r="F118" s="11">
        <v>514068980</v>
      </c>
      <c r="G118" s="10" t="s">
        <v>181</v>
      </c>
      <c r="H118" s="10" t="s">
        <v>211</v>
      </c>
      <c r="I118" s="10" t="s">
        <v>162</v>
      </c>
      <c r="J118" s="10" t="s">
        <v>0</v>
      </c>
      <c r="K118" s="12">
        <v>2.09</v>
      </c>
      <c r="L118" s="10" t="s">
        <v>81</v>
      </c>
      <c r="M118" s="12">
        <v>3.5</v>
      </c>
      <c r="N118" s="12">
        <v>1.64</v>
      </c>
      <c r="O118" s="12">
        <v>24868.66</v>
      </c>
      <c r="P118" s="12">
        <v>105.1</v>
      </c>
      <c r="Q118" s="12">
        <v>0</v>
      </c>
      <c r="R118" s="12">
        <v>26.14</v>
      </c>
      <c r="S118" s="12">
        <v>0.03</v>
      </c>
      <c r="T118" s="12">
        <f t="shared" si="7"/>
        <v>0.7347732715681532</v>
      </c>
      <c r="U118" s="12">
        <v>0.18</v>
      </c>
      <c r="V118" s="10" t="s">
        <v>0</v>
      </c>
    </row>
    <row r="119" spans="1:22" ht="12.75" customHeight="1" x14ac:dyDescent="0.3">
      <c r="A119" s="10" t="s">
        <v>0</v>
      </c>
      <c r="B119" s="10" t="s">
        <v>279</v>
      </c>
      <c r="C119" s="11">
        <v>5760236</v>
      </c>
      <c r="D119" s="10" t="s">
        <v>111</v>
      </c>
      <c r="E119" s="10" t="s">
        <v>0</v>
      </c>
      <c r="F119" s="11">
        <v>520028010</v>
      </c>
      <c r="G119" s="10" t="s">
        <v>506</v>
      </c>
      <c r="H119" s="10" t="s">
        <v>209</v>
      </c>
      <c r="I119" s="10" t="s">
        <v>75</v>
      </c>
      <c r="J119" s="10" t="s">
        <v>0</v>
      </c>
      <c r="K119" s="12">
        <v>3.12</v>
      </c>
      <c r="L119" s="10" t="s">
        <v>81</v>
      </c>
      <c r="M119" s="12">
        <v>4.3</v>
      </c>
      <c r="N119" s="12">
        <v>1.93</v>
      </c>
      <c r="O119" s="12">
        <v>41559.300000000003</v>
      </c>
      <c r="P119" s="12">
        <v>107.91</v>
      </c>
      <c r="Q119" s="12">
        <v>0</v>
      </c>
      <c r="R119" s="12">
        <v>44.85</v>
      </c>
      <c r="S119" s="12">
        <v>0.01</v>
      </c>
      <c r="T119" s="12">
        <f t="shared" si="7"/>
        <v>1.2606955328933307</v>
      </c>
      <c r="U119" s="12">
        <v>0.32</v>
      </c>
      <c r="V119" s="10" t="s">
        <v>0</v>
      </c>
    </row>
    <row r="120" spans="1:22" ht="12.75" customHeight="1" x14ac:dyDescent="0.3">
      <c r="A120" s="10" t="s">
        <v>0</v>
      </c>
      <c r="B120" s="10" t="s">
        <v>280</v>
      </c>
      <c r="C120" s="11">
        <v>1136803</v>
      </c>
      <c r="D120" s="10" t="s">
        <v>111</v>
      </c>
      <c r="E120" s="10" t="s">
        <v>0</v>
      </c>
      <c r="F120" s="11">
        <v>512719485</v>
      </c>
      <c r="G120" s="10" t="s">
        <v>165</v>
      </c>
      <c r="H120" s="10" t="s">
        <v>211</v>
      </c>
      <c r="I120" s="10" t="s">
        <v>162</v>
      </c>
      <c r="J120" s="10" t="s">
        <v>0</v>
      </c>
      <c r="K120" s="12">
        <v>2.36</v>
      </c>
      <c r="L120" s="10" t="s">
        <v>81</v>
      </c>
      <c r="M120" s="12">
        <v>3.35</v>
      </c>
      <c r="N120" s="12">
        <v>1.76</v>
      </c>
      <c r="O120" s="12">
        <v>9000</v>
      </c>
      <c r="P120" s="12">
        <v>104.61</v>
      </c>
      <c r="Q120" s="12">
        <v>0</v>
      </c>
      <c r="R120" s="12">
        <v>9.41</v>
      </c>
      <c r="S120" s="12">
        <v>0</v>
      </c>
      <c r="T120" s="12">
        <f t="shared" si="7"/>
        <v>0.26450713410314924</v>
      </c>
      <c r="U120" s="12">
        <v>7.0000000000000007E-2</v>
      </c>
      <c r="V120" s="10" t="s">
        <v>0</v>
      </c>
    </row>
    <row r="121" spans="1:22" ht="12.75" customHeight="1" x14ac:dyDescent="0.3">
      <c r="A121" s="10" t="s">
        <v>0</v>
      </c>
      <c r="B121" s="10" t="s">
        <v>281</v>
      </c>
      <c r="C121" s="11">
        <v>1129741</v>
      </c>
      <c r="D121" s="10" t="s">
        <v>111</v>
      </c>
      <c r="E121" s="10" t="s">
        <v>0</v>
      </c>
      <c r="F121" s="11">
        <v>520036104</v>
      </c>
      <c r="G121" s="10" t="s">
        <v>165</v>
      </c>
      <c r="H121" s="10" t="s">
        <v>209</v>
      </c>
      <c r="I121" s="10" t="s">
        <v>75</v>
      </c>
      <c r="J121" s="10" t="s">
        <v>0</v>
      </c>
      <c r="K121" s="12">
        <v>3.42</v>
      </c>
      <c r="L121" s="10" t="s">
        <v>81</v>
      </c>
      <c r="M121" s="12">
        <v>6.23</v>
      </c>
      <c r="N121" s="12">
        <v>2.78</v>
      </c>
      <c r="O121" s="12">
        <v>17620.439999999999</v>
      </c>
      <c r="P121" s="12">
        <v>113.83</v>
      </c>
      <c r="Q121" s="12">
        <v>0</v>
      </c>
      <c r="R121" s="12">
        <v>20.059999999999999</v>
      </c>
      <c r="S121" s="12">
        <v>0</v>
      </c>
      <c r="T121" s="12">
        <f t="shared" si="7"/>
        <v>0.56386961850256889</v>
      </c>
      <c r="U121" s="12">
        <v>0.14000000000000001</v>
      </c>
      <c r="V121" s="10" t="s">
        <v>0</v>
      </c>
    </row>
    <row r="122" spans="1:22" ht="12.75" customHeight="1" x14ac:dyDescent="0.3">
      <c r="A122" s="10" t="s">
        <v>0</v>
      </c>
      <c r="B122" s="10" t="s">
        <v>282</v>
      </c>
      <c r="C122" s="11">
        <v>1143304</v>
      </c>
      <c r="D122" s="10" t="s">
        <v>111</v>
      </c>
      <c r="E122" s="10" t="s">
        <v>0</v>
      </c>
      <c r="F122" s="11">
        <v>1841580</v>
      </c>
      <c r="G122" s="10" t="s">
        <v>165</v>
      </c>
      <c r="H122" s="10" t="s">
        <v>218</v>
      </c>
      <c r="I122" s="10" t="s">
        <v>162</v>
      </c>
      <c r="J122" s="10" t="s">
        <v>0</v>
      </c>
      <c r="K122" s="12">
        <v>4.49</v>
      </c>
      <c r="L122" s="10" t="s">
        <v>81</v>
      </c>
      <c r="M122" s="12">
        <v>3.25</v>
      </c>
      <c r="N122" s="12">
        <v>5.67</v>
      </c>
      <c r="O122" s="12">
        <v>25677</v>
      </c>
      <c r="P122" s="12">
        <v>91.4</v>
      </c>
      <c r="Q122" s="12">
        <v>0</v>
      </c>
      <c r="R122" s="12">
        <v>23.47</v>
      </c>
      <c r="S122" s="12">
        <v>0</v>
      </c>
      <c r="T122" s="12">
        <f t="shared" si="7"/>
        <v>0.65972183181731259</v>
      </c>
      <c r="U122" s="12">
        <v>0.17</v>
      </c>
      <c r="V122" s="10" t="s">
        <v>0</v>
      </c>
    </row>
    <row r="123" spans="1:22" ht="12.75" customHeight="1" x14ac:dyDescent="0.3">
      <c r="A123" s="10" t="s">
        <v>0</v>
      </c>
      <c r="B123" s="10" t="s">
        <v>283</v>
      </c>
      <c r="C123" s="11">
        <v>6390348</v>
      </c>
      <c r="D123" s="10" t="s">
        <v>111</v>
      </c>
      <c r="E123" s="10" t="s">
        <v>0</v>
      </c>
      <c r="F123" s="11">
        <v>520023896</v>
      </c>
      <c r="G123" s="10" t="s">
        <v>506</v>
      </c>
      <c r="H123" s="10" t="s">
        <v>221</v>
      </c>
      <c r="I123" s="10" t="s">
        <v>75</v>
      </c>
      <c r="J123" s="10" t="s">
        <v>0</v>
      </c>
      <c r="K123" s="12">
        <v>4.32</v>
      </c>
      <c r="L123" s="10" t="s">
        <v>81</v>
      </c>
      <c r="M123" s="12">
        <v>4.8</v>
      </c>
      <c r="N123" s="12">
        <v>8.76</v>
      </c>
      <c r="O123" s="12">
        <v>10000</v>
      </c>
      <c r="P123" s="12">
        <v>85.17</v>
      </c>
      <c r="Q123" s="12">
        <v>0</v>
      </c>
      <c r="R123" s="12">
        <v>8.52</v>
      </c>
      <c r="S123" s="12">
        <v>0</v>
      </c>
      <c r="T123" s="12">
        <f t="shared" si="7"/>
        <v>0.23948998751953574</v>
      </c>
      <c r="U123" s="12">
        <v>0.06</v>
      </c>
      <c r="V123" s="10" t="s">
        <v>0</v>
      </c>
    </row>
    <row r="124" spans="1:22" ht="12.75" customHeight="1" x14ac:dyDescent="0.3">
      <c r="A124" s="10" t="s">
        <v>0</v>
      </c>
      <c r="B124" s="10" t="s">
        <v>284</v>
      </c>
      <c r="C124" s="11">
        <v>1151026</v>
      </c>
      <c r="D124" s="10" t="s">
        <v>111</v>
      </c>
      <c r="E124" s="10" t="s">
        <v>0</v>
      </c>
      <c r="F124" s="11">
        <v>520042177</v>
      </c>
      <c r="G124" s="10" t="s">
        <v>194</v>
      </c>
      <c r="H124" s="10" t="s">
        <v>285</v>
      </c>
      <c r="I124" s="10" t="s">
        <v>162</v>
      </c>
      <c r="J124" s="10" t="s">
        <v>0</v>
      </c>
      <c r="K124" s="12">
        <v>3.68</v>
      </c>
      <c r="L124" s="10" t="s">
        <v>81</v>
      </c>
      <c r="M124" s="12">
        <v>4.75</v>
      </c>
      <c r="N124" s="12">
        <v>2.73</v>
      </c>
      <c r="O124" s="12">
        <v>5000</v>
      </c>
      <c r="P124" s="12">
        <v>107.72</v>
      </c>
      <c r="Q124" s="12">
        <v>0.06</v>
      </c>
      <c r="R124" s="12">
        <v>5.44</v>
      </c>
      <c r="S124" s="12">
        <v>0</v>
      </c>
      <c r="T124" s="12">
        <f t="shared" si="7"/>
        <v>0.15291379484815429</v>
      </c>
      <c r="U124" s="12">
        <v>0.04</v>
      </c>
      <c r="V124" s="10" t="s">
        <v>0</v>
      </c>
    </row>
    <row r="125" spans="1:22" ht="12.75" customHeight="1" x14ac:dyDescent="0.3">
      <c r="A125" s="10" t="s">
        <v>0</v>
      </c>
      <c r="B125" s="10" t="s">
        <v>286</v>
      </c>
      <c r="C125" s="11">
        <v>1156025</v>
      </c>
      <c r="D125" s="10" t="s">
        <v>111</v>
      </c>
      <c r="E125" s="10" t="s">
        <v>0</v>
      </c>
      <c r="F125" s="11">
        <v>520042177</v>
      </c>
      <c r="G125" s="10" t="s">
        <v>194</v>
      </c>
      <c r="H125" s="10" t="s">
        <v>285</v>
      </c>
      <c r="I125" s="10" t="s">
        <v>162</v>
      </c>
      <c r="J125" s="10" t="s">
        <v>0</v>
      </c>
      <c r="K125" s="12">
        <v>4.84</v>
      </c>
      <c r="L125" s="10" t="s">
        <v>81</v>
      </c>
      <c r="M125" s="12">
        <v>5.45</v>
      </c>
      <c r="N125" s="12">
        <v>3.51</v>
      </c>
      <c r="O125" s="12">
        <v>13000</v>
      </c>
      <c r="P125" s="12">
        <v>109.89</v>
      </c>
      <c r="Q125" s="12">
        <v>0.38</v>
      </c>
      <c r="R125" s="12">
        <v>14.67</v>
      </c>
      <c r="S125" s="12">
        <v>0.01</v>
      </c>
      <c r="T125" s="12">
        <f t="shared" si="7"/>
        <v>0.41236128132765132</v>
      </c>
      <c r="U125" s="12">
        <v>0.1</v>
      </c>
      <c r="V125" s="10" t="s">
        <v>0</v>
      </c>
    </row>
    <row r="126" spans="1:22" ht="12.75" customHeight="1" x14ac:dyDescent="0.3">
      <c r="A126" s="4" t="s">
        <v>0</v>
      </c>
      <c r="B126" s="4" t="s">
        <v>141</v>
      </c>
      <c r="C126" s="4" t="s">
        <v>0</v>
      </c>
      <c r="D126" s="4" t="s">
        <v>0</v>
      </c>
      <c r="E126" s="4" t="s">
        <v>0</v>
      </c>
      <c r="F126" s="4" t="s">
        <v>0</v>
      </c>
      <c r="G126" s="4" t="s">
        <v>0</v>
      </c>
      <c r="H126" s="4" t="s">
        <v>0</v>
      </c>
      <c r="I126" s="4" t="s">
        <v>0</v>
      </c>
      <c r="J126" s="4" t="s">
        <v>0</v>
      </c>
      <c r="K126" s="6">
        <v>3.77</v>
      </c>
      <c r="L126" s="4" t="s">
        <v>0</v>
      </c>
      <c r="M126" s="6">
        <v>5.44</v>
      </c>
      <c r="N126" s="6">
        <v>6.52</v>
      </c>
      <c r="O126" s="6">
        <f>SUM(O127:O130)</f>
        <v>36074.46</v>
      </c>
      <c r="P126" s="4" t="s">
        <v>0</v>
      </c>
      <c r="Q126" s="6">
        <f t="shared" ref="Q126:R126" si="8">SUM(Q127:Q130)</f>
        <v>0</v>
      </c>
      <c r="R126" s="6">
        <f t="shared" si="8"/>
        <v>36.049999999999997</v>
      </c>
      <c r="S126" s="4" t="s">
        <v>0</v>
      </c>
      <c r="T126" s="6">
        <f t="shared" ref="T126:U126" si="9">SUM(T127:T130)</f>
        <v>1.0133349824036695</v>
      </c>
      <c r="U126" s="6">
        <f t="shared" si="9"/>
        <v>0.26</v>
      </c>
      <c r="V126" s="4" t="s">
        <v>0</v>
      </c>
    </row>
    <row r="127" spans="1:22" ht="12.75" customHeight="1" x14ac:dyDescent="0.3">
      <c r="A127" s="10" t="s">
        <v>0</v>
      </c>
      <c r="B127" s="10" t="s">
        <v>287</v>
      </c>
      <c r="C127" s="11">
        <v>1140417</v>
      </c>
      <c r="D127" s="10" t="s">
        <v>111</v>
      </c>
      <c r="E127" s="10" t="s">
        <v>0</v>
      </c>
      <c r="F127" s="11">
        <v>510119068</v>
      </c>
      <c r="G127" s="10" t="s">
        <v>252</v>
      </c>
      <c r="H127" s="10" t="s">
        <v>202</v>
      </c>
      <c r="I127" s="10" t="s">
        <v>75</v>
      </c>
      <c r="J127" s="10" t="s">
        <v>0</v>
      </c>
      <c r="K127" s="12">
        <v>4.1399999999999997</v>
      </c>
      <c r="L127" s="10" t="s">
        <v>81</v>
      </c>
      <c r="M127" s="12">
        <v>3.9</v>
      </c>
      <c r="N127" s="12">
        <v>3.82</v>
      </c>
      <c r="O127" s="12">
        <v>9000</v>
      </c>
      <c r="P127" s="12">
        <v>97.98</v>
      </c>
      <c r="Q127" s="12">
        <v>0</v>
      </c>
      <c r="R127" s="12">
        <v>8.82</v>
      </c>
      <c r="S127" s="12">
        <v>0</v>
      </c>
      <c r="T127" s="12">
        <f t="shared" ref="T127:T129" si="10">R127/$R$11*100</f>
        <v>0.247922733558956</v>
      </c>
      <c r="U127" s="12">
        <v>0.06</v>
      </c>
      <c r="V127" s="10" t="s">
        <v>0</v>
      </c>
    </row>
    <row r="128" spans="1:22" ht="12.75" customHeight="1" x14ac:dyDescent="0.3">
      <c r="A128" s="10" t="s">
        <v>0</v>
      </c>
      <c r="B128" s="10" t="s">
        <v>288</v>
      </c>
      <c r="C128" s="11">
        <v>1143593</v>
      </c>
      <c r="D128" s="10" t="s">
        <v>111</v>
      </c>
      <c r="E128" s="10" t="s">
        <v>0</v>
      </c>
      <c r="F128" s="11">
        <v>515334662</v>
      </c>
      <c r="G128" s="10" t="s">
        <v>235</v>
      </c>
      <c r="H128" s="10" t="s">
        <v>204</v>
      </c>
      <c r="I128" s="10" t="s">
        <v>162</v>
      </c>
      <c r="J128" s="10" t="s">
        <v>0</v>
      </c>
      <c r="K128" s="12">
        <v>5.22</v>
      </c>
      <c r="L128" s="10" t="s">
        <v>81</v>
      </c>
      <c r="M128" s="12">
        <v>4.6900000000000004</v>
      </c>
      <c r="N128" s="12">
        <v>6.46</v>
      </c>
      <c r="O128" s="12">
        <v>17074.46</v>
      </c>
      <c r="P128" s="12">
        <v>96.06</v>
      </c>
      <c r="Q128" s="12">
        <v>0</v>
      </c>
      <c r="R128" s="12">
        <v>16.399999999999999</v>
      </c>
      <c r="S128" s="12">
        <v>0</v>
      </c>
      <c r="T128" s="12">
        <f t="shared" si="10"/>
        <v>0.46099011682164154</v>
      </c>
      <c r="U128" s="12">
        <v>0.12</v>
      </c>
      <c r="V128" s="10" t="s">
        <v>0</v>
      </c>
    </row>
    <row r="129" spans="1:22" ht="12.75" customHeight="1" x14ac:dyDescent="0.3">
      <c r="A129" s="10" t="s">
        <v>0</v>
      </c>
      <c r="B129" s="10" t="s">
        <v>289</v>
      </c>
      <c r="C129" s="11">
        <v>1141365</v>
      </c>
      <c r="D129" s="10" t="s">
        <v>111</v>
      </c>
      <c r="E129" s="10" t="s">
        <v>0</v>
      </c>
      <c r="F129" s="11">
        <v>515643484</v>
      </c>
      <c r="G129" s="10" t="s">
        <v>235</v>
      </c>
      <c r="H129" s="10" t="s">
        <v>290</v>
      </c>
      <c r="I129" s="10" t="s">
        <v>75</v>
      </c>
      <c r="J129" s="10" t="s">
        <v>0</v>
      </c>
      <c r="K129" s="12">
        <v>1.89</v>
      </c>
      <c r="L129" s="10" t="s">
        <v>81</v>
      </c>
      <c r="M129" s="12">
        <v>7.75</v>
      </c>
      <c r="N129" s="12">
        <v>5.26</v>
      </c>
      <c r="O129" s="12">
        <v>870</v>
      </c>
      <c r="P129" s="12">
        <v>105.17</v>
      </c>
      <c r="Q129" s="12">
        <v>0</v>
      </c>
      <c r="R129" s="12">
        <v>0.91</v>
      </c>
      <c r="S129" s="12">
        <v>0</v>
      </c>
      <c r="T129" s="12">
        <f t="shared" si="10"/>
        <v>2.5579329652908159E-2</v>
      </c>
      <c r="U129" s="12">
        <v>0.01</v>
      </c>
      <c r="V129" s="10" t="s">
        <v>0</v>
      </c>
    </row>
    <row r="130" spans="1:22" ht="12.75" customHeight="1" x14ac:dyDescent="0.3">
      <c r="A130" s="10" t="s">
        <v>0</v>
      </c>
      <c r="B130" s="10" t="s">
        <v>291</v>
      </c>
      <c r="C130" s="11">
        <v>1141373</v>
      </c>
      <c r="D130" s="10" t="s">
        <v>111</v>
      </c>
      <c r="E130" s="10" t="s">
        <v>0</v>
      </c>
      <c r="F130" s="11">
        <v>515643484</v>
      </c>
      <c r="G130" s="10" t="s">
        <v>235</v>
      </c>
      <c r="H130" s="10" t="s">
        <v>290</v>
      </c>
      <c r="I130" s="10" t="s">
        <v>75</v>
      </c>
      <c r="J130" s="10" t="s">
        <v>0</v>
      </c>
      <c r="K130" s="12">
        <v>1.91</v>
      </c>
      <c r="L130" s="10" t="s">
        <v>81</v>
      </c>
      <c r="M130" s="12">
        <v>7.75</v>
      </c>
      <c r="N130" s="12">
        <v>5.2</v>
      </c>
      <c r="O130" s="12">
        <v>9130</v>
      </c>
      <c r="P130" s="12">
        <v>108.7</v>
      </c>
      <c r="Q130" s="12">
        <v>0</v>
      </c>
      <c r="R130" s="12">
        <v>9.92</v>
      </c>
      <c r="S130" s="12">
        <v>0</v>
      </c>
      <c r="T130" s="12">
        <f>R130/$R$11*100</f>
        <v>0.27884280237016368</v>
      </c>
      <c r="U130" s="12">
        <v>7.0000000000000007E-2</v>
      </c>
      <c r="V130" s="10" t="s">
        <v>0</v>
      </c>
    </row>
    <row r="131" spans="1:22" ht="12.75" customHeight="1" x14ac:dyDescent="0.3">
      <c r="A131" s="4" t="s">
        <v>0</v>
      </c>
      <c r="B131" s="4" t="s">
        <v>293</v>
      </c>
      <c r="C131" s="4" t="s">
        <v>0</v>
      </c>
      <c r="D131" s="4" t="s">
        <v>0</v>
      </c>
      <c r="E131" s="4" t="s">
        <v>0</v>
      </c>
      <c r="F131" s="4" t="s">
        <v>0</v>
      </c>
      <c r="G131" s="4" t="s">
        <v>0</v>
      </c>
      <c r="H131" s="4" t="s">
        <v>0</v>
      </c>
      <c r="I131" s="4" t="s">
        <v>0</v>
      </c>
      <c r="J131" s="4" t="s">
        <v>0</v>
      </c>
      <c r="K131" s="6">
        <v>0</v>
      </c>
      <c r="L131" s="4" t="s">
        <v>0</v>
      </c>
      <c r="M131" s="6">
        <v>0</v>
      </c>
      <c r="N131" s="6">
        <v>0</v>
      </c>
      <c r="O131" s="6">
        <v>0</v>
      </c>
      <c r="P131" s="4" t="s">
        <v>0</v>
      </c>
      <c r="Q131" s="6">
        <v>0</v>
      </c>
      <c r="R131" s="6">
        <v>0</v>
      </c>
      <c r="S131" s="4" t="s">
        <v>0</v>
      </c>
      <c r="T131" s="6">
        <v>0</v>
      </c>
      <c r="U131" s="6">
        <v>0</v>
      </c>
      <c r="V131" s="4" t="s">
        <v>0</v>
      </c>
    </row>
    <row r="132" spans="1:22" ht="12.75" customHeight="1" x14ac:dyDescent="0.3">
      <c r="A132" s="4" t="s">
        <v>0</v>
      </c>
      <c r="B132" s="4" t="s">
        <v>86</v>
      </c>
      <c r="C132" s="4" t="s">
        <v>0</v>
      </c>
      <c r="D132" s="4" t="s">
        <v>0</v>
      </c>
      <c r="E132" s="4" t="s">
        <v>0</v>
      </c>
      <c r="F132" s="4" t="s">
        <v>0</v>
      </c>
      <c r="G132" s="4" t="s">
        <v>0</v>
      </c>
      <c r="H132" s="4" t="s">
        <v>0</v>
      </c>
      <c r="I132" s="4" t="s">
        <v>0</v>
      </c>
      <c r="J132" s="4" t="s">
        <v>0</v>
      </c>
      <c r="K132" s="6">
        <v>0</v>
      </c>
      <c r="L132" s="4" t="s">
        <v>0</v>
      </c>
      <c r="M132" s="6">
        <v>0</v>
      </c>
      <c r="N132" s="6">
        <v>0</v>
      </c>
      <c r="O132" s="6">
        <v>0</v>
      </c>
      <c r="P132" s="4" t="s">
        <v>0</v>
      </c>
      <c r="Q132" s="6">
        <v>0</v>
      </c>
      <c r="R132" s="6">
        <v>0</v>
      </c>
      <c r="S132" s="4" t="s">
        <v>0</v>
      </c>
      <c r="T132" s="6">
        <v>0</v>
      </c>
      <c r="U132" s="6">
        <v>0</v>
      </c>
      <c r="V132" s="4" t="s">
        <v>0</v>
      </c>
    </row>
    <row r="133" spans="1:22" ht="12.75" customHeight="1" x14ac:dyDescent="0.3">
      <c r="A133" s="4" t="s">
        <v>0</v>
      </c>
      <c r="B133" s="4" t="s">
        <v>143</v>
      </c>
      <c r="C133" s="4" t="s">
        <v>0</v>
      </c>
      <c r="D133" s="4" t="s">
        <v>0</v>
      </c>
      <c r="E133" s="4" t="s">
        <v>0</v>
      </c>
      <c r="F133" s="4" t="s">
        <v>0</v>
      </c>
      <c r="G133" s="4" t="s">
        <v>0</v>
      </c>
      <c r="H133" s="4" t="s">
        <v>0</v>
      </c>
      <c r="I133" s="4" t="s">
        <v>0</v>
      </c>
      <c r="J133" s="4" t="s">
        <v>0</v>
      </c>
      <c r="K133" s="6">
        <v>0</v>
      </c>
      <c r="L133" s="4" t="s">
        <v>0</v>
      </c>
      <c r="M133" s="6">
        <v>0</v>
      </c>
      <c r="N133" s="6">
        <v>0</v>
      </c>
      <c r="O133" s="6">
        <v>0</v>
      </c>
      <c r="P133" s="4" t="s">
        <v>0</v>
      </c>
      <c r="Q133" s="6">
        <v>0</v>
      </c>
      <c r="R133" s="6">
        <v>0</v>
      </c>
      <c r="S133" s="4" t="s">
        <v>0</v>
      </c>
      <c r="T133" s="6">
        <v>0</v>
      </c>
      <c r="U133" s="6">
        <v>0</v>
      </c>
      <c r="V133" s="4" t="s">
        <v>0</v>
      </c>
    </row>
    <row r="134" spans="1:22" ht="12.75" customHeight="1" x14ac:dyDescent="0.3">
      <c r="A134" s="4" t="s">
        <v>0</v>
      </c>
      <c r="B134" s="4" t="s">
        <v>142</v>
      </c>
      <c r="C134" s="4" t="s">
        <v>0</v>
      </c>
      <c r="D134" s="4" t="s">
        <v>0</v>
      </c>
      <c r="E134" s="4" t="s">
        <v>0</v>
      </c>
      <c r="F134" s="4" t="s">
        <v>0</v>
      </c>
      <c r="G134" s="4" t="s">
        <v>0</v>
      </c>
      <c r="H134" s="4" t="s">
        <v>0</v>
      </c>
      <c r="I134" s="4" t="s">
        <v>0</v>
      </c>
      <c r="J134" s="4" t="s">
        <v>0</v>
      </c>
      <c r="K134" s="6">
        <v>0</v>
      </c>
      <c r="L134" s="4" t="s">
        <v>0</v>
      </c>
      <c r="M134" s="6">
        <v>0</v>
      </c>
      <c r="N134" s="6">
        <v>0</v>
      </c>
      <c r="O134" s="6">
        <v>0</v>
      </c>
      <c r="P134" s="4" t="s">
        <v>0</v>
      </c>
      <c r="Q134" s="6">
        <v>0</v>
      </c>
      <c r="R134" s="6">
        <v>0</v>
      </c>
      <c r="S134" s="4" t="s">
        <v>0</v>
      </c>
      <c r="T134" s="6">
        <v>0</v>
      </c>
      <c r="U134" s="6">
        <v>0</v>
      </c>
      <c r="V134" s="4" t="s">
        <v>0</v>
      </c>
    </row>
    <row r="135" spans="1:22" ht="12.75" customHeight="1" x14ac:dyDescent="0.3">
      <c r="A135" s="8" t="s">
        <v>0</v>
      </c>
      <c r="B135" s="8" t="s">
        <v>88</v>
      </c>
      <c r="C135" s="8" t="s">
        <v>0</v>
      </c>
      <c r="D135" s="8" t="s">
        <v>0</v>
      </c>
      <c r="E135" s="8" t="s">
        <v>0</v>
      </c>
      <c r="F135" s="8" t="s">
        <v>0</v>
      </c>
      <c r="G135" s="8" t="s">
        <v>0</v>
      </c>
      <c r="H135" s="8" t="s">
        <v>0</v>
      </c>
      <c r="I135" s="8" t="s">
        <v>0</v>
      </c>
      <c r="J135" s="8" t="s">
        <v>0</v>
      </c>
      <c r="K135" s="8" t="s">
        <v>0</v>
      </c>
      <c r="L135" s="8" t="s">
        <v>0</v>
      </c>
      <c r="M135" s="8" t="s">
        <v>0</v>
      </c>
      <c r="N135" s="8" t="s">
        <v>0</v>
      </c>
      <c r="O135" s="8" t="s">
        <v>0</v>
      </c>
      <c r="P135" s="8" t="s">
        <v>0</v>
      </c>
      <c r="Q135" s="8" t="s">
        <v>0</v>
      </c>
      <c r="R135" s="8" t="s">
        <v>0</v>
      </c>
      <c r="S135" s="8" t="s">
        <v>0</v>
      </c>
      <c r="T135" s="8" t="s">
        <v>0</v>
      </c>
      <c r="U135" s="8" t="s">
        <v>0</v>
      </c>
      <c r="V135" s="8" t="s">
        <v>0</v>
      </c>
    </row>
    <row r="136" spans="1:22" ht="12.75" customHeight="1" x14ac:dyDescent="0.3">
      <c r="A136" s="8" t="s">
        <v>0</v>
      </c>
      <c r="B136" s="8" t="s">
        <v>132</v>
      </c>
      <c r="C136" s="8" t="s">
        <v>0</v>
      </c>
      <c r="D136" s="8" t="s">
        <v>0</v>
      </c>
      <c r="E136" s="8" t="s">
        <v>0</v>
      </c>
      <c r="F136" s="8" t="s">
        <v>0</v>
      </c>
      <c r="G136" s="8" t="s">
        <v>0</v>
      </c>
      <c r="H136" s="8" t="s">
        <v>0</v>
      </c>
      <c r="I136" s="8" t="s">
        <v>0</v>
      </c>
      <c r="J136" s="8" t="s">
        <v>0</v>
      </c>
      <c r="K136" s="8" t="s">
        <v>0</v>
      </c>
      <c r="L136" s="8" t="s">
        <v>0</v>
      </c>
      <c r="M136" s="8" t="s">
        <v>0</v>
      </c>
      <c r="N136" s="8" t="s">
        <v>0</v>
      </c>
      <c r="O136" s="8" t="s">
        <v>0</v>
      </c>
      <c r="P136" s="8" t="s">
        <v>0</v>
      </c>
      <c r="Q136" s="8" t="s">
        <v>0</v>
      </c>
      <c r="R136" s="8" t="s">
        <v>0</v>
      </c>
      <c r="S136" s="8" t="s">
        <v>0</v>
      </c>
      <c r="T136" s="8" t="s">
        <v>0</v>
      </c>
      <c r="U136" s="8" t="s">
        <v>0</v>
      </c>
      <c r="V136" s="8" t="s">
        <v>0</v>
      </c>
    </row>
    <row r="137" spans="1:22" ht="12.75" customHeight="1" x14ac:dyDescent="0.3">
      <c r="A137" s="1" t="s">
        <v>49</v>
      </c>
      <c r="B137" s="1" t="s">
        <v>50</v>
      </c>
    </row>
    <row r="138" spans="1:22" s="23" customFormat="1" x14ac:dyDescent="0.3">
      <c r="A138" s="23" t="s">
        <v>509</v>
      </c>
    </row>
  </sheetData>
  <mergeCells count="2">
    <mergeCell ref="A138:XFD138"/>
    <mergeCell ref="A1:XFD1"/>
  </mergeCells>
  <pageMargins left="0.75" right="0.75" top="1" bottom="1" header="0.5" footer="0.5"/>
  <ignoredErrors>
    <ignoredError sqref="T14:T67 T69:T125 T127:T130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39"/>
  <sheetViews>
    <sheetView rightToLeft="1" topLeftCell="A22" workbookViewId="0">
      <selection activeCell="B43" sqref="B43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34" customWidth="1"/>
    <col min="8" max="8" width="14" customWidth="1"/>
    <col min="9" max="9" width="10" customWidth="1"/>
    <col min="10" max="10" width="11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23" customFormat="1" x14ac:dyDescent="0.3">
      <c r="A1" s="23" t="s">
        <v>515</v>
      </c>
    </row>
    <row r="2" spans="1:16" s="19" customFormat="1" x14ac:dyDescent="0.3">
      <c r="B2" s="17" t="s">
        <v>510</v>
      </c>
      <c r="C2" s="20">
        <v>43646</v>
      </c>
    </row>
    <row r="3" spans="1:16" ht="12.75" customHeight="1" x14ac:dyDescent="0.3">
      <c r="B3" s="18" t="s">
        <v>511</v>
      </c>
      <c r="C3" s="21" t="s">
        <v>503</v>
      </c>
    </row>
    <row r="4" spans="1:16" ht="12.75" customHeight="1" x14ac:dyDescent="0.3">
      <c r="B4" s="18" t="s">
        <v>512</v>
      </c>
      <c r="C4" s="21" t="s">
        <v>513</v>
      </c>
    </row>
    <row r="5" spans="1:16" ht="12.75" customHeight="1" x14ac:dyDescent="0.3">
      <c r="B5" s="18" t="s">
        <v>514</v>
      </c>
      <c r="C5" s="21">
        <v>8891</v>
      </c>
    </row>
    <row r="6" spans="1:16" ht="12.75" customHeight="1" x14ac:dyDescent="0.3">
      <c r="A6" s="2" t="s">
        <v>0</v>
      </c>
      <c r="B6" s="2" t="s">
        <v>89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294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52</v>
      </c>
      <c r="C8" s="2" t="s">
        <v>53</v>
      </c>
      <c r="D8" s="2" t="s">
        <v>91</v>
      </c>
      <c r="E8" s="2" t="s">
        <v>134</v>
      </c>
      <c r="F8" s="2" t="s">
        <v>54</v>
      </c>
      <c r="G8" s="2" t="s">
        <v>135</v>
      </c>
      <c r="H8" s="2" t="s">
        <v>57</v>
      </c>
      <c r="I8" s="2" t="s">
        <v>94</v>
      </c>
      <c r="J8" s="2" t="s">
        <v>95</v>
      </c>
      <c r="K8" s="2" t="s">
        <v>295</v>
      </c>
      <c r="L8" s="2" t="s">
        <v>60</v>
      </c>
      <c r="M8" s="2" t="s">
        <v>97</v>
      </c>
      <c r="N8" s="2" t="s">
        <v>61</v>
      </c>
      <c r="O8" s="2" t="s">
        <v>98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100</v>
      </c>
      <c r="J9" s="2" t="s">
        <v>101</v>
      </c>
      <c r="K9" s="2" t="s">
        <v>4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102</v>
      </c>
      <c r="M10" s="2" t="s">
        <v>103</v>
      </c>
      <c r="N10" s="2" t="s">
        <v>104</v>
      </c>
      <c r="O10" s="2" t="s">
        <v>105</v>
      </c>
      <c r="P10" s="2" t="s">
        <v>0</v>
      </c>
    </row>
    <row r="11" spans="1:16" ht="12.75" customHeight="1" x14ac:dyDescent="0.3">
      <c r="A11" s="8" t="s">
        <v>0</v>
      </c>
      <c r="B11" s="8" t="s">
        <v>296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f>SUM(I12,I19)</f>
        <v>1155.3499999999999</v>
      </c>
      <c r="J11" s="8" t="s">
        <v>0</v>
      </c>
      <c r="K11" s="9">
        <f>SUM(K12,K19)</f>
        <v>0</v>
      </c>
      <c r="L11" s="9">
        <f>SUM(L12,L19)</f>
        <v>133.52999999999997</v>
      </c>
      <c r="M11" s="8" t="s">
        <v>0</v>
      </c>
      <c r="N11" s="9">
        <f>SUM(N12,N19)</f>
        <v>100.00000000000001</v>
      </c>
      <c r="O11" s="9">
        <f>L11/'סכום נכסי הקרן'!$C$42*100</f>
        <v>0.94566247363717071</v>
      </c>
      <c r="P11" s="8" t="s">
        <v>0</v>
      </c>
    </row>
    <row r="12" spans="1:16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297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  <c r="N13" s="13">
        <v>0</v>
      </c>
      <c r="O13" s="13">
        <v>0</v>
      </c>
      <c r="P13" s="4" t="s">
        <v>0</v>
      </c>
    </row>
    <row r="14" spans="1:16" ht="12.75" customHeight="1" x14ac:dyDescent="0.3">
      <c r="A14" s="4" t="s">
        <v>0</v>
      </c>
      <c r="B14" s="4" t="s">
        <v>298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299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300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301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</row>
    <row r="18" spans="1:16" ht="12.75" customHeight="1" x14ac:dyDescent="0.3">
      <c r="A18" s="4" t="s">
        <v>0</v>
      </c>
      <c r="B18" s="4" t="s">
        <v>302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</row>
    <row r="19" spans="1:16" ht="12.75" customHeight="1" x14ac:dyDescent="0.3">
      <c r="A19" s="4" t="s">
        <v>0</v>
      </c>
      <c r="B19" s="4" t="s">
        <v>86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f>SUM(I20,I22)</f>
        <v>1155.3499999999999</v>
      </c>
      <c r="J19" s="4" t="s">
        <v>0</v>
      </c>
      <c r="K19" s="6">
        <f>SUM(K20,K22)</f>
        <v>0</v>
      </c>
      <c r="L19" s="6">
        <f>SUM(L20,L22)</f>
        <v>133.52999999999997</v>
      </c>
      <c r="M19" s="4" t="s">
        <v>0</v>
      </c>
      <c r="N19" s="6">
        <f>SUM(N20,N22)</f>
        <v>100.00000000000001</v>
      </c>
      <c r="O19" s="6">
        <f>SUM(O20,O22)</f>
        <v>0.95</v>
      </c>
      <c r="P19" s="4" t="s">
        <v>0</v>
      </c>
    </row>
    <row r="20" spans="1:16" ht="12.75" customHeight="1" x14ac:dyDescent="0.3">
      <c r="A20" s="4" t="s">
        <v>0</v>
      </c>
      <c r="B20" s="4" t="s">
        <v>143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f>SUM(I21)</f>
        <v>140</v>
      </c>
      <c r="J20" s="4" t="s">
        <v>0</v>
      </c>
      <c r="K20" s="6">
        <f>SUM(K21)</f>
        <v>0</v>
      </c>
      <c r="L20" s="6">
        <f>SUM(L21)</f>
        <v>12.92</v>
      </c>
      <c r="M20" s="4" t="s">
        <v>0</v>
      </c>
      <c r="N20" s="6">
        <f>SUM(N21)</f>
        <v>9.6757283007563863</v>
      </c>
      <c r="O20" s="6">
        <f>SUM(O21)</f>
        <v>0.09</v>
      </c>
      <c r="P20" s="4" t="s">
        <v>0</v>
      </c>
    </row>
    <row r="21" spans="1:16" ht="12.75" customHeight="1" x14ac:dyDescent="0.3">
      <c r="A21" s="10"/>
      <c r="B21" s="10" t="s">
        <v>292</v>
      </c>
      <c r="C21" s="15">
        <v>1142355</v>
      </c>
      <c r="D21" s="10" t="s">
        <v>111</v>
      </c>
      <c r="E21" s="10"/>
      <c r="F21" s="15">
        <v>908311</v>
      </c>
      <c r="G21" s="10" t="s">
        <v>165</v>
      </c>
      <c r="H21" s="10" t="s">
        <v>81</v>
      </c>
      <c r="I21" s="12">
        <v>140</v>
      </c>
      <c r="J21" s="12">
        <v>9170</v>
      </c>
      <c r="K21" s="12">
        <v>0</v>
      </c>
      <c r="L21" s="12">
        <v>12.92</v>
      </c>
      <c r="M21" s="12">
        <v>0</v>
      </c>
      <c r="N21" s="12">
        <f>L21/$L$11*100</f>
        <v>9.6757283007563863</v>
      </c>
      <c r="O21" s="12">
        <v>0.09</v>
      </c>
      <c r="P21" s="11"/>
    </row>
    <row r="22" spans="1:16" ht="12.75" customHeight="1" x14ac:dyDescent="0.3">
      <c r="A22" s="4" t="s">
        <v>0</v>
      </c>
      <c r="B22" s="4" t="s">
        <v>142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f>SUM(I23:I35)</f>
        <v>1015.35</v>
      </c>
      <c r="J22" s="4" t="s">
        <v>0</v>
      </c>
      <c r="K22" s="6">
        <f t="shared" ref="K22:L22" si="0">SUM(K23:K35)</f>
        <v>0</v>
      </c>
      <c r="L22" s="6">
        <f t="shared" si="0"/>
        <v>120.60999999999999</v>
      </c>
      <c r="M22" s="4" t="s">
        <v>0</v>
      </c>
      <c r="N22" s="6">
        <f t="shared" ref="N22:O22" si="1">SUM(N23:N35)</f>
        <v>90.324271699243624</v>
      </c>
      <c r="O22" s="6">
        <f t="shared" si="1"/>
        <v>0.86</v>
      </c>
      <c r="P22" s="4" t="s">
        <v>0</v>
      </c>
    </row>
    <row r="23" spans="1:16" ht="12.75" customHeight="1" x14ac:dyDescent="0.3">
      <c r="A23" s="10" t="s">
        <v>0</v>
      </c>
      <c r="B23" s="10" t="s">
        <v>303</v>
      </c>
      <c r="C23" s="10" t="s">
        <v>304</v>
      </c>
      <c r="D23" s="10" t="s">
        <v>305</v>
      </c>
      <c r="E23" s="10" t="s">
        <v>306</v>
      </c>
      <c r="F23" s="11">
        <v>99477</v>
      </c>
      <c r="G23" s="10" t="s">
        <v>307</v>
      </c>
      <c r="H23" s="10" t="s">
        <v>43</v>
      </c>
      <c r="I23" s="12">
        <v>362.35</v>
      </c>
      <c r="J23" s="12">
        <v>548.6</v>
      </c>
      <c r="K23" s="12">
        <v>0</v>
      </c>
      <c r="L23" s="12">
        <v>8.99</v>
      </c>
      <c r="M23" s="12">
        <v>0</v>
      </c>
      <c r="N23" s="12">
        <f t="shared" ref="N23:N35" si="2">L23/$L$11*100</f>
        <v>6.7325694600464336</v>
      </c>
      <c r="O23" s="12">
        <v>0.06</v>
      </c>
      <c r="P23" s="11">
        <v>70387956</v>
      </c>
    </row>
    <row r="24" spans="1:16" ht="12.75" customHeight="1" x14ac:dyDescent="0.3">
      <c r="A24" s="10" t="s">
        <v>0</v>
      </c>
      <c r="B24" s="10" t="s">
        <v>308</v>
      </c>
      <c r="C24" s="10" t="s">
        <v>309</v>
      </c>
      <c r="D24" s="10" t="s">
        <v>255</v>
      </c>
      <c r="E24" s="10" t="s">
        <v>306</v>
      </c>
      <c r="F24" s="11">
        <v>98258</v>
      </c>
      <c r="G24" s="10" t="s">
        <v>307</v>
      </c>
      <c r="H24" s="10" t="s">
        <v>47</v>
      </c>
      <c r="I24" s="12">
        <v>75</v>
      </c>
      <c r="J24" s="12">
        <v>2871</v>
      </c>
      <c r="K24" s="12">
        <v>0</v>
      </c>
      <c r="L24" s="12">
        <v>8.75</v>
      </c>
      <c r="M24" s="12">
        <v>0</v>
      </c>
      <c r="N24" s="12">
        <f t="shared" si="2"/>
        <v>6.5528345690107113</v>
      </c>
      <c r="O24" s="12">
        <v>0.06</v>
      </c>
      <c r="P24" s="11">
        <v>70674684</v>
      </c>
    </row>
    <row r="25" spans="1:16" ht="12.75" customHeight="1" x14ac:dyDescent="0.3">
      <c r="A25" s="10" t="s">
        <v>0</v>
      </c>
      <c r="B25" s="10" t="s">
        <v>310</v>
      </c>
      <c r="C25" s="10" t="s">
        <v>311</v>
      </c>
      <c r="D25" s="10" t="s">
        <v>255</v>
      </c>
      <c r="E25" s="10" t="s">
        <v>306</v>
      </c>
      <c r="F25" s="11">
        <v>97905</v>
      </c>
      <c r="G25" s="10" t="s">
        <v>312</v>
      </c>
      <c r="H25" s="10" t="s">
        <v>47</v>
      </c>
      <c r="I25" s="12">
        <v>30</v>
      </c>
      <c r="J25" s="12">
        <v>12885</v>
      </c>
      <c r="K25" s="12">
        <v>0</v>
      </c>
      <c r="L25" s="12">
        <v>15.7</v>
      </c>
      <c r="M25" s="12">
        <v>0</v>
      </c>
      <c r="N25" s="12">
        <f t="shared" si="2"/>
        <v>11.757657455253504</v>
      </c>
      <c r="O25" s="12">
        <v>0.11</v>
      </c>
      <c r="P25" s="11">
        <v>70465158</v>
      </c>
    </row>
    <row r="26" spans="1:16" ht="12.75" customHeight="1" x14ac:dyDescent="0.3">
      <c r="A26" s="10" t="s">
        <v>0</v>
      </c>
      <c r="B26" s="10" t="s">
        <v>313</v>
      </c>
      <c r="C26" s="10" t="s">
        <v>314</v>
      </c>
      <c r="D26" s="10" t="s">
        <v>315</v>
      </c>
      <c r="E26" s="10" t="s">
        <v>306</v>
      </c>
      <c r="F26" s="11">
        <v>98752</v>
      </c>
      <c r="G26" s="10" t="s">
        <v>316</v>
      </c>
      <c r="H26" s="10" t="s">
        <v>47</v>
      </c>
      <c r="I26" s="12">
        <v>61</v>
      </c>
      <c r="J26" s="12">
        <v>2890</v>
      </c>
      <c r="K26" s="12">
        <v>0</v>
      </c>
      <c r="L26" s="12">
        <v>7.16</v>
      </c>
      <c r="M26" s="12">
        <v>0</v>
      </c>
      <c r="N26" s="12">
        <f t="shared" si="2"/>
        <v>5.3620909158990502</v>
      </c>
      <c r="O26" s="12">
        <v>0.05</v>
      </c>
      <c r="P26" s="11">
        <v>70524731</v>
      </c>
    </row>
    <row r="27" spans="1:16" ht="12.75" customHeight="1" x14ac:dyDescent="0.3">
      <c r="A27" s="10" t="s">
        <v>0</v>
      </c>
      <c r="B27" s="10" t="s">
        <v>317</v>
      </c>
      <c r="C27" s="10" t="s">
        <v>318</v>
      </c>
      <c r="D27" s="10" t="s">
        <v>319</v>
      </c>
      <c r="E27" s="10" t="s">
        <v>306</v>
      </c>
      <c r="F27" s="11">
        <v>99255</v>
      </c>
      <c r="G27" s="10" t="s">
        <v>505</v>
      </c>
      <c r="H27" s="10" t="s">
        <v>45</v>
      </c>
      <c r="I27" s="12">
        <v>29</v>
      </c>
      <c r="J27" s="12">
        <v>10106</v>
      </c>
      <c r="K27" s="12">
        <v>0</v>
      </c>
      <c r="L27" s="12">
        <v>10.73</v>
      </c>
      <c r="M27" s="12">
        <v>0</v>
      </c>
      <c r="N27" s="12">
        <f t="shared" si="2"/>
        <v>8.0356474200554189</v>
      </c>
      <c r="O27" s="12">
        <v>0.08</v>
      </c>
      <c r="P27" s="11">
        <v>70371075</v>
      </c>
    </row>
    <row r="28" spans="1:16" ht="12.75" customHeight="1" x14ac:dyDescent="0.3">
      <c r="A28" s="10" t="s">
        <v>0</v>
      </c>
      <c r="B28" s="10" t="s">
        <v>320</v>
      </c>
      <c r="C28" s="10" t="s">
        <v>321</v>
      </c>
      <c r="D28" s="10" t="s">
        <v>305</v>
      </c>
      <c r="E28" s="10" t="s">
        <v>306</v>
      </c>
      <c r="F28" s="11">
        <v>97708</v>
      </c>
      <c r="G28" s="10" t="s">
        <v>322</v>
      </c>
      <c r="H28" s="10" t="s">
        <v>43</v>
      </c>
      <c r="I28" s="12">
        <v>24</v>
      </c>
      <c r="J28" s="12">
        <v>6214</v>
      </c>
      <c r="K28" s="12">
        <v>0</v>
      </c>
      <c r="L28" s="12">
        <v>6.74</v>
      </c>
      <c r="M28" s="12">
        <v>0</v>
      </c>
      <c r="N28" s="12">
        <f t="shared" si="2"/>
        <v>5.0475548565865367</v>
      </c>
      <c r="O28" s="12">
        <v>0.05</v>
      </c>
      <c r="P28" s="11">
        <v>70613989</v>
      </c>
    </row>
    <row r="29" spans="1:16" ht="12.75" customHeight="1" x14ac:dyDescent="0.3">
      <c r="A29" s="10" t="s">
        <v>0</v>
      </c>
      <c r="B29" s="10" t="s">
        <v>323</v>
      </c>
      <c r="C29" s="10" t="s">
        <v>324</v>
      </c>
      <c r="D29" s="10" t="s">
        <v>255</v>
      </c>
      <c r="E29" s="10" t="s">
        <v>306</v>
      </c>
      <c r="F29" s="11">
        <v>99238</v>
      </c>
      <c r="G29" s="10" t="s">
        <v>322</v>
      </c>
      <c r="H29" s="10" t="s">
        <v>43</v>
      </c>
      <c r="I29" s="12">
        <v>52</v>
      </c>
      <c r="J29" s="12">
        <v>4894.5</v>
      </c>
      <c r="K29" s="12">
        <v>0</v>
      </c>
      <c r="L29" s="12">
        <v>11.51</v>
      </c>
      <c r="M29" s="12">
        <v>0</v>
      </c>
      <c r="N29" s="12">
        <f t="shared" si="2"/>
        <v>8.6197858159215173</v>
      </c>
      <c r="O29" s="12">
        <v>0.08</v>
      </c>
      <c r="P29" s="11">
        <v>70086145</v>
      </c>
    </row>
    <row r="30" spans="1:16" ht="12.75" customHeight="1" x14ac:dyDescent="0.3">
      <c r="A30" s="10" t="s">
        <v>0</v>
      </c>
      <c r="B30" s="10" t="s">
        <v>325</v>
      </c>
      <c r="C30" s="10" t="s">
        <v>326</v>
      </c>
      <c r="D30" s="10" t="s">
        <v>315</v>
      </c>
      <c r="E30" s="10" t="s">
        <v>306</v>
      </c>
      <c r="F30" s="11">
        <v>97489</v>
      </c>
      <c r="G30" s="10" t="s">
        <v>327</v>
      </c>
      <c r="H30" s="10" t="s">
        <v>47</v>
      </c>
      <c r="I30" s="12">
        <v>26</v>
      </c>
      <c r="J30" s="12">
        <v>4768</v>
      </c>
      <c r="K30" s="12">
        <v>0</v>
      </c>
      <c r="L30" s="12">
        <v>5.03</v>
      </c>
      <c r="M30" s="12">
        <v>0</v>
      </c>
      <c r="N30" s="12">
        <f t="shared" si="2"/>
        <v>3.766943757957014</v>
      </c>
      <c r="O30" s="12">
        <v>0.04</v>
      </c>
      <c r="P30" s="11">
        <v>74389875</v>
      </c>
    </row>
    <row r="31" spans="1:16" ht="12.75" customHeight="1" x14ac:dyDescent="0.3">
      <c r="A31" s="10" t="s">
        <v>0</v>
      </c>
      <c r="B31" s="10" t="s">
        <v>328</v>
      </c>
      <c r="C31" s="10" t="s">
        <v>329</v>
      </c>
      <c r="D31" s="10" t="s">
        <v>255</v>
      </c>
      <c r="E31" s="10" t="s">
        <v>306</v>
      </c>
      <c r="F31" s="11">
        <v>98323</v>
      </c>
      <c r="G31" s="10" t="s">
        <v>330</v>
      </c>
      <c r="H31" s="10" t="s">
        <v>47</v>
      </c>
      <c r="I31" s="12">
        <v>23</v>
      </c>
      <c r="J31" s="12">
        <v>12440</v>
      </c>
      <c r="K31" s="12">
        <v>0</v>
      </c>
      <c r="L31" s="12">
        <v>11.62</v>
      </c>
      <c r="M31" s="12">
        <v>0</v>
      </c>
      <c r="N31" s="12">
        <f t="shared" si="2"/>
        <v>8.702164307646223</v>
      </c>
      <c r="O31" s="12">
        <v>0.08</v>
      </c>
      <c r="P31" s="11">
        <v>70714134</v>
      </c>
    </row>
    <row r="32" spans="1:16" ht="12.75" customHeight="1" x14ac:dyDescent="0.3">
      <c r="A32" s="10" t="s">
        <v>0</v>
      </c>
      <c r="B32" s="10" t="s">
        <v>331</v>
      </c>
      <c r="C32" s="10" t="s">
        <v>332</v>
      </c>
      <c r="D32" s="10" t="s">
        <v>333</v>
      </c>
      <c r="E32" s="10" t="s">
        <v>306</v>
      </c>
      <c r="F32" s="11">
        <v>98246</v>
      </c>
      <c r="G32" s="10" t="s">
        <v>334</v>
      </c>
      <c r="H32" s="10" t="s">
        <v>47</v>
      </c>
      <c r="I32" s="12">
        <v>84</v>
      </c>
      <c r="J32" s="12">
        <v>2310</v>
      </c>
      <c r="K32" s="12">
        <v>0</v>
      </c>
      <c r="L32" s="12">
        <v>7.88</v>
      </c>
      <c r="M32" s="12">
        <v>0</v>
      </c>
      <c r="N32" s="12">
        <f t="shared" si="2"/>
        <v>5.9012955890062173</v>
      </c>
      <c r="O32" s="12">
        <v>0.06</v>
      </c>
      <c r="P32" s="11">
        <v>70479274</v>
      </c>
    </row>
    <row r="33" spans="1:16" ht="12.75" customHeight="1" x14ac:dyDescent="0.3">
      <c r="A33" s="10" t="s">
        <v>0</v>
      </c>
      <c r="B33" s="10" t="s">
        <v>335</v>
      </c>
      <c r="C33" s="10" t="s">
        <v>336</v>
      </c>
      <c r="D33" s="10" t="s">
        <v>255</v>
      </c>
      <c r="E33" s="10" t="s">
        <v>306</v>
      </c>
      <c r="F33" s="11">
        <v>98250</v>
      </c>
      <c r="G33" s="10" t="s">
        <v>334</v>
      </c>
      <c r="H33" s="10" t="s">
        <v>43</v>
      </c>
      <c r="I33" s="12">
        <v>107</v>
      </c>
      <c r="J33" s="12">
        <v>1716</v>
      </c>
      <c r="K33" s="12">
        <v>0</v>
      </c>
      <c r="L33" s="12">
        <v>8.3000000000000007</v>
      </c>
      <c r="M33" s="12">
        <v>0</v>
      </c>
      <c r="N33" s="12">
        <f t="shared" si="2"/>
        <v>6.2158316483187317</v>
      </c>
      <c r="O33" s="12">
        <v>0.06</v>
      </c>
      <c r="P33" s="11">
        <v>70732532</v>
      </c>
    </row>
    <row r="34" spans="1:16" ht="12.75" customHeight="1" x14ac:dyDescent="0.3">
      <c r="A34" s="10" t="s">
        <v>0</v>
      </c>
      <c r="B34" s="10" t="s">
        <v>337</v>
      </c>
      <c r="C34" s="10" t="s">
        <v>338</v>
      </c>
      <c r="D34" s="10" t="s">
        <v>315</v>
      </c>
      <c r="E34" s="10" t="s">
        <v>306</v>
      </c>
      <c r="F34" s="11">
        <v>99118</v>
      </c>
      <c r="G34" s="10" t="s">
        <v>339</v>
      </c>
      <c r="H34" s="10" t="s">
        <v>47</v>
      </c>
      <c r="I34" s="12">
        <v>22</v>
      </c>
      <c r="J34" s="12">
        <v>12076</v>
      </c>
      <c r="K34" s="12">
        <v>0</v>
      </c>
      <c r="L34" s="12">
        <v>10.79</v>
      </c>
      <c r="M34" s="12">
        <v>0</v>
      </c>
      <c r="N34" s="12">
        <f t="shared" si="2"/>
        <v>8.0805811428143492</v>
      </c>
      <c r="O34" s="12">
        <v>0.08</v>
      </c>
      <c r="P34" s="11">
        <v>70480249</v>
      </c>
    </row>
    <row r="35" spans="1:16" ht="12.75" customHeight="1" x14ac:dyDescent="0.3">
      <c r="A35" s="10" t="s">
        <v>0</v>
      </c>
      <c r="B35" s="10" t="s">
        <v>340</v>
      </c>
      <c r="C35" s="10" t="s">
        <v>341</v>
      </c>
      <c r="D35" s="10" t="s">
        <v>315</v>
      </c>
      <c r="E35" s="10" t="s">
        <v>306</v>
      </c>
      <c r="F35" s="11">
        <v>99322</v>
      </c>
      <c r="G35" s="10" t="s">
        <v>342</v>
      </c>
      <c r="H35" s="10" t="s">
        <v>47</v>
      </c>
      <c r="I35" s="12">
        <v>120</v>
      </c>
      <c r="J35" s="12">
        <v>1521.2</v>
      </c>
      <c r="K35" s="12">
        <v>0</v>
      </c>
      <c r="L35" s="12">
        <v>7.41</v>
      </c>
      <c r="M35" s="12">
        <v>0</v>
      </c>
      <c r="N35" s="12">
        <f t="shared" si="2"/>
        <v>5.5493147607279276</v>
      </c>
      <c r="O35" s="12">
        <v>0.05</v>
      </c>
      <c r="P35" s="11">
        <v>70473558</v>
      </c>
    </row>
    <row r="36" spans="1:16" ht="12.75" customHeight="1" x14ac:dyDescent="0.3">
      <c r="A36" s="8" t="s">
        <v>0</v>
      </c>
      <c r="B36" s="8" t="s">
        <v>88</v>
      </c>
      <c r="C36" s="8" t="s">
        <v>0</v>
      </c>
      <c r="D36" s="8" t="s">
        <v>0</v>
      </c>
      <c r="E36" s="8" t="s">
        <v>0</v>
      </c>
      <c r="F36" s="8" t="s">
        <v>0</v>
      </c>
      <c r="G36" s="8" t="s">
        <v>0</v>
      </c>
      <c r="H36" s="8" t="s">
        <v>0</v>
      </c>
      <c r="I36" s="8" t="s">
        <v>0</v>
      </c>
      <c r="J36" s="8" t="s">
        <v>0</v>
      </c>
      <c r="K36" s="8" t="s">
        <v>0</v>
      </c>
      <c r="L36" s="8" t="s">
        <v>0</v>
      </c>
      <c r="M36" s="8" t="s">
        <v>0</v>
      </c>
      <c r="N36" s="8" t="s">
        <v>0</v>
      </c>
      <c r="O36" s="8" t="s">
        <v>0</v>
      </c>
      <c r="P36" s="8" t="s">
        <v>0</v>
      </c>
    </row>
    <row r="37" spans="1:16" ht="12.75" customHeight="1" x14ac:dyDescent="0.3">
      <c r="A37" s="8" t="s">
        <v>0</v>
      </c>
      <c r="B37" s="8" t="s">
        <v>132</v>
      </c>
      <c r="C37" s="8" t="s">
        <v>0</v>
      </c>
      <c r="D37" s="8" t="s">
        <v>0</v>
      </c>
      <c r="E37" s="8" t="s">
        <v>0</v>
      </c>
      <c r="F37" s="8" t="s">
        <v>0</v>
      </c>
      <c r="G37" s="8" t="s">
        <v>0</v>
      </c>
      <c r="H37" s="8" t="s">
        <v>0</v>
      </c>
      <c r="I37" s="8" t="s">
        <v>0</v>
      </c>
      <c r="J37" s="8" t="s">
        <v>0</v>
      </c>
      <c r="K37" s="8" t="s">
        <v>0</v>
      </c>
      <c r="L37" s="8" t="s">
        <v>0</v>
      </c>
      <c r="M37" s="8" t="s">
        <v>0</v>
      </c>
      <c r="N37" s="8" t="s">
        <v>0</v>
      </c>
      <c r="O37" s="8" t="s">
        <v>0</v>
      </c>
      <c r="P37" s="8" t="s">
        <v>0</v>
      </c>
    </row>
    <row r="38" spans="1:16" ht="12.75" customHeight="1" x14ac:dyDescent="0.3">
      <c r="A38" s="1" t="s">
        <v>49</v>
      </c>
      <c r="B38" s="1" t="s">
        <v>50</v>
      </c>
    </row>
    <row r="39" spans="1:16" s="23" customFormat="1" x14ac:dyDescent="0.3">
      <c r="A39" s="23" t="s">
        <v>509</v>
      </c>
    </row>
  </sheetData>
  <mergeCells count="2">
    <mergeCell ref="A39:XFD39"/>
    <mergeCell ref="A1:XF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29"/>
  <sheetViews>
    <sheetView rightToLeft="1" topLeftCell="A19" workbookViewId="0">
      <selection activeCell="B33" sqref="B3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7" width="10" customWidth="1"/>
    <col min="8" max="9" width="11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  <col min="16" max="22" width="8" customWidth="1"/>
  </cols>
  <sheetData>
    <row r="1" spans="1:15" s="23" customFormat="1" x14ac:dyDescent="0.3">
      <c r="A1" s="23" t="s">
        <v>515</v>
      </c>
    </row>
    <row r="2" spans="1:15" s="19" customFormat="1" x14ac:dyDescent="0.3">
      <c r="B2" s="17" t="s">
        <v>510</v>
      </c>
      <c r="C2" s="20" t="s">
        <v>516</v>
      </c>
    </row>
    <row r="3" spans="1:15" ht="12.75" customHeight="1" x14ac:dyDescent="0.3">
      <c r="B3" s="18" t="s">
        <v>511</v>
      </c>
      <c r="C3" s="21" t="s">
        <v>503</v>
      </c>
    </row>
    <row r="4" spans="1:15" ht="12.75" customHeight="1" x14ac:dyDescent="0.3">
      <c r="B4" s="18" t="s">
        <v>512</v>
      </c>
      <c r="C4" s="21" t="s">
        <v>513</v>
      </c>
    </row>
    <row r="5" spans="1:15" ht="12.75" customHeight="1" x14ac:dyDescent="0.3">
      <c r="B5" s="18" t="s">
        <v>514</v>
      </c>
      <c r="C5" s="21">
        <v>8891</v>
      </c>
    </row>
    <row r="6" spans="1:15" ht="12.75" customHeight="1" x14ac:dyDescent="0.3">
      <c r="A6" s="2" t="s">
        <v>0</v>
      </c>
      <c r="B6" s="2" t="s">
        <v>89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343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52</v>
      </c>
      <c r="C8" s="2" t="s">
        <v>53</v>
      </c>
      <c r="D8" s="2" t="s">
        <v>91</v>
      </c>
      <c r="E8" s="2" t="s">
        <v>54</v>
      </c>
      <c r="F8" s="2" t="s">
        <v>135</v>
      </c>
      <c r="G8" s="2" t="s">
        <v>57</v>
      </c>
      <c r="H8" s="2" t="s">
        <v>94</v>
      </c>
      <c r="I8" s="2" t="s">
        <v>95</v>
      </c>
      <c r="J8" s="2" t="s">
        <v>96</v>
      </c>
      <c r="K8" s="2" t="s">
        <v>60</v>
      </c>
      <c r="L8" s="2" t="s">
        <v>97</v>
      </c>
      <c r="M8" s="2" t="s">
        <v>61</v>
      </c>
      <c r="N8" s="2" t="s">
        <v>98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146</v>
      </c>
      <c r="I9" s="2" t="s">
        <v>0</v>
      </c>
      <c r="J9" s="2" t="s">
        <v>4</v>
      </c>
      <c r="K9" s="2" t="s">
        <v>4</v>
      </c>
      <c r="L9" s="2" t="s">
        <v>5</v>
      </c>
      <c r="M9" s="2" t="s">
        <v>5</v>
      </c>
      <c r="N9" s="2" t="s">
        <v>5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67</v>
      </c>
      <c r="L10" s="2" t="s">
        <v>68</v>
      </c>
      <c r="M10" s="2" t="s">
        <v>102</v>
      </c>
      <c r="N10" s="2" t="s">
        <v>103</v>
      </c>
      <c r="O10" s="2" t="s">
        <v>0</v>
      </c>
    </row>
    <row r="11" spans="1:15" ht="12.75" customHeight="1" x14ac:dyDescent="0.3">
      <c r="A11" s="8" t="s">
        <v>0</v>
      </c>
      <c r="B11" s="8" t="s">
        <v>344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42800</v>
      </c>
      <c r="I11" s="8" t="s">
        <v>0</v>
      </c>
      <c r="J11" s="9">
        <v>0</v>
      </c>
      <c r="K11" s="9">
        <v>910.92</v>
      </c>
      <c r="L11" s="8" t="s">
        <v>0</v>
      </c>
      <c r="M11" s="9">
        <v>100</v>
      </c>
      <c r="N11" s="9">
        <v>6.45</v>
      </c>
      <c r="O11" s="8" t="s">
        <v>0</v>
      </c>
    </row>
    <row r="12" spans="1:15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42800</v>
      </c>
      <c r="I12" s="4" t="s">
        <v>0</v>
      </c>
      <c r="J12" s="6">
        <v>0</v>
      </c>
      <c r="K12" s="6">
        <v>910.92</v>
      </c>
      <c r="L12" s="4" t="s">
        <v>0</v>
      </c>
      <c r="M12" s="6">
        <v>100</v>
      </c>
      <c r="N12" s="6">
        <v>6.45</v>
      </c>
      <c r="O12" s="4" t="s">
        <v>0</v>
      </c>
    </row>
    <row r="13" spans="1:15" ht="12.75" customHeight="1" x14ac:dyDescent="0.3">
      <c r="A13" s="4" t="s">
        <v>0</v>
      </c>
      <c r="B13" s="4" t="s">
        <v>345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3067</v>
      </c>
      <c r="I13" s="4" t="s">
        <v>0</v>
      </c>
      <c r="J13" s="6">
        <v>0</v>
      </c>
      <c r="K13" s="6">
        <v>449.62</v>
      </c>
      <c r="L13" s="4" t="s">
        <v>0</v>
      </c>
      <c r="M13" s="6">
        <v>49.36</v>
      </c>
      <c r="N13" s="6">
        <v>3.18</v>
      </c>
      <c r="O13" s="4" t="s">
        <v>0</v>
      </c>
    </row>
    <row r="14" spans="1:15" ht="12.75" customHeight="1" x14ac:dyDescent="0.3">
      <c r="A14" s="10" t="s">
        <v>0</v>
      </c>
      <c r="B14" s="10" t="s">
        <v>346</v>
      </c>
      <c r="C14" s="11">
        <v>1146356</v>
      </c>
      <c r="D14" s="10" t="s">
        <v>111</v>
      </c>
      <c r="E14" s="11">
        <v>510938608</v>
      </c>
      <c r="F14" s="10" t="s">
        <v>347</v>
      </c>
      <c r="G14" s="10" t="s">
        <v>81</v>
      </c>
      <c r="H14" s="12">
        <v>3067</v>
      </c>
      <c r="I14" s="12">
        <v>14660</v>
      </c>
      <c r="J14" s="12">
        <v>0</v>
      </c>
      <c r="K14" s="12">
        <v>449.62</v>
      </c>
      <c r="L14" s="12">
        <v>0.02</v>
      </c>
      <c r="M14" s="12">
        <v>49.36</v>
      </c>
      <c r="N14" s="12">
        <v>3.18</v>
      </c>
      <c r="O14" s="10" t="s">
        <v>0</v>
      </c>
    </row>
    <row r="15" spans="1:15" ht="12.75" customHeight="1" x14ac:dyDescent="0.3">
      <c r="A15" s="4" t="s">
        <v>0</v>
      </c>
      <c r="B15" s="4" t="s">
        <v>348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39733</v>
      </c>
      <c r="I15" s="4" t="s">
        <v>0</v>
      </c>
      <c r="J15" s="6">
        <v>0</v>
      </c>
      <c r="K15" s="6">
        <v>461.3</v>
      </c>
      <c r="L15" s="4" t="s">
        <v>0</v>
      </c>
      <c r="M15" s="6">
        <v>50.64</v>
      </c>
      <c r="N15" s="6">
        <v>3.27</v>
      </c>
      <c r="O15" s="4" t="s">
        <v>0</v>
      </c>
    </row>
    <row r="16" spans="1:15" ht="12.75" customHeight="1" x14ac:dyDescent="0.3">
      <c r="A16" s="10" t="s">
        <v>0</v>
      </c>
      <c r="B16" s="10" t="s">
        <v>349</v>
      </c>
      <c r="C16" s="11">
        <v>1149020</v>
      </c>
      <c r="D16" s="10" t="s">
        <v>111</v>
      </c>
      <c r="E16" s="11">
        <v>511776783</v>
      </c>
      <c r="F16" s="10" t="s">
        <v>347</v>
      </c>
      <c r="G16" s="10" t="s">
        <v>81</v>
      </c>
      <c r="H16" s="12">
        <v>39733</v>
      </c>
      <c r="I16" s="12">
        <v>1161</v>
      </c>
      <c r="J16" s="12">
        <v>0</v>
      </c>
      <c r="K16" s="12">
        <v>461.3</v>
      </c>
      <c r="L16" s="12">
        <v>0.03</v>
      </c>
      <c r="M16" s="12">
        <v>50.64</v>
      </c>
      <c r="N16" s="12">
        <v>3.27</v>
      </c>
      <c r="O16" s="10" t="s">
        <v>0</v>
      </c>
    </row>
    <row r="17" spans="1:15" ht="12.75" customHeight="1" x14ac:dyDescent="0.3">
      <c r="A17" s="4" t="s">
        <v>0</v>
      </c>
      <c r="B17" s="4" t="s">
        <v>350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6">
        <v>0</v>
      </c>
      <c r="N17" s="6">
        <v>0</v>
      </c>
      <c r="O17" s="4" t="s">
        <v>0</v>
      </c>
    </row>
    <row r="18" spans="1:15" ht="12.75" customHeight="1" x14ac:dyDescent="0.3">
      <c r="A18" s="4" t="s">
        <v>0</v>
      </c>
      <c r="B18" s="4" t="s">
        <v>351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6">
        <v>0</v>
      </c>
      <c r="N18" s="6">
        <v>0</v>
      </c>
      <c r="O18" s="4" t="s">
        <v>0</v>
      </c>
    </row>
    <row r="19" spans="1:15" ht="12.75" customHeight="1" x14ac:dyDescent="0.3">
      <c r="A19" s="4" t="s">
        <v>0</v>
      </c>
      <c r="B19" s="4" t="s">
        <v>352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6">
        <v>0</v>
      </c>
      <c r="N19" s="6">
        <v>0</v>
      </c>
      <c r="O19" s="4" t="s">
        <v>0</v>
      </c>
    </row>
    <row r="20" spans="1:15" ht="12.75" customHeight="1" x14ac:dyDescent="0.3">
      <c r="A20" s="4" t="s">
        <v>0</v>
      </c>
      <c r="B20" s="4" t="s">
        <v>353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4" t="s">
        <v>0</v>
      </c>
      <c r="M20" s="6">
        <v>0</v>
      </c>
      <c r="N20" s="6">
        <v>0</v>
      </c>
      <c r="O20" s="4" t="s">
        <v>0</v>
      </c>
    </row>
    <row r="21" spans="1:15" ht="12.75" customHeight="1" x14ac:dyDescent="0.3">
      <c r="A21" s="4" t="s">
        <v>0</v>
      </c>
      <c r="B21" s="4" t="s">
        <v>86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4" t="s">
        <v>0</v>
      </c>
      <c r="M21" s="6">
        <v>0</v>
      </c>
      <c r="N21" s="6">
        <v>0</v>
      </c>
      <c r="O21" s="4" t="s">
        <v>0</v>
      </c>
    </row>
    <row r="22" spans="1:15" ht="12.75" customHeight="1" x14ac:dyDescent="0.3">
      <c r="A22" s="4" t="s">
        <v>0</v>
      </c>
      <c r="B22" s="4" t="s">
        <v>354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4" t="s">
        <v>0</v>
      </c>
      <c r="M22" s="6">
        <v>0</v>
      </c>
      <c r="N22" s="6">
        <v>0</v>
      </c>
      <c r="O22" s="4" t="s">
        <v>0</v>
      </c>
    </row>
    <row r="23" spans="1:15" ht="12.75" customHeight="1" x14ac:dyDescent="0.3">
      <c r="A23" s="4" t="s">
        <v>0</v>
      </c>
      <c r="B23" s="4" t="s">
        <v>355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4" t="s">
        <v>0</v>
      </c>
      <c r="M23" s="6">
        <v>0</v>
      </c>
      <c r="N23" s="6">
        <v>0</v>
      </c>
      <c r="O23" s="4" t="s">
        <v>0</v>
      </c>
    </row>
    <row r="24" spans="1:15" ht="12.75" customHeight="1" x14ac:dyDescent="0.3">
      <c r="A24" s="4" t="s">
        <v>0</v>
      </c>
      <c r="B24" s="4" t="s">
        <v>356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6">
        <v>0</v>
      </c>
      <c r="I24" s="4" t="s">
        <v>0</v>
      </c>
      <c r="J24" s="6">
        <v>0</v>
      </c>
      <c r="K24" s="6">
        <v>0</v>
      </c>
      <c r="L24" s="4" t="s">
        <v>0</v>
      </c>
      <c r="M24" s="6">
        <v>0</v>
      </c>
      <c r="N24" s="6">
        <v>0</v>
      </c>
      <c r="O24" s="4" t="s">
        <v>0</v>
      </c>
    </row>
    <row r="25" spans="1:15" ht="12.75" customHeight="1" x14ac:dyDescent="0.3">
      <c r="A25" s="4" t="s">
        <v>0</v>
      </c>
      <c r="B25" s="4" t="s">
        <v>353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6">
        <v>0</v>
      </c>
      <c r="I25" s="4" t="s">
        <v>0</v>
      </c>
      <c r="J25" s="6">
        <v>0</v>
      </c>
      <c r="K25" s="6">
        <v>0</v>
      </c>
      <c r="L25" s="4" t="s">
        <v>0</v>
      </c>
      <c r="M25" s="6">
        <v>0</v>
      </c>
      <c r="N25" s="6">
        <v>0</v>
      </c>
      <c r="O25" s="4" t="s">
        <v>0</v>
      </c>
    </row>
    <row r="26" spans="1:15" ht="12.75" customHeight="1" x14ac:dyDescent="0.3">
      <c r="A26" s="8" t="s">
        <v>0</v>
      </c>
      <c r="B26" s="8" t="s">
        <v>88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  <c r="M26" s="8" t="s">
        <v>0</v>
      </c>
      <c r="N26" s="8" t="s">
        <v>0</v>
      </c>
      <c r="O26" s="8" t="s">
        <v>0</v>
      </c>
    </row>
    <row r="27" spans="1:15" ht="12.75" customHeight="1" x14ac:dyDescent="0.3">
      <c r="A27" s="8" t="s">
        <v>0</v>
      </c>
      <c r="B27" s="8" t="s">
        <v>132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  <c r="L27" s="8" t="s">
        <v>0</v>
      </c>
      <c r="M27" s="8" t="s">
        <v>0</v>
      </c>
      <c r="N27" s="8" t="s">
        <v>0</v>
      </c>
      <c r="O27" s="8" t="s">
        <v>0</v>
      </c>
    </row>
    <row r="28" spans="1:15" ht="12.75" customHeight="1" x14ac:dyDescent="0.3">
      <c r="A28" s="1" t="s">
        <v>49</v>
      </c>
      <c r="B28" s="1" t="s">
        <v>50</v>
      </c>
    </row>
    <row r="29" spans="1:15" s="23" customFormat="1" x14ac:dyDescent="0.3">
      <c r="A29" s="23" t="s">
        <v>509</v>
      </c>
    </row>
  </sheetData>
  <mergeCells count="2">
    <mergeCell ref="A29:XFD29"/>
    <mergeCell ref="A1:XF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8"/>
  <sheetViews>
    <sheetView rightToLeft="1" topLeftCell="A7" workbookViewId="0">
      <selection activeCell="B30" sqref="B30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8" width="11" customWidth="1"/>
    <col min="9" max="9" width="14" customWidth="1"/>
    <col min="10" max="10" width="10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23" customFormat="1" x14ac:dyDescent="0.3">
      <c r="A1" s="23" t="s">
        <v>515</v>
      </c>
    </row>
    <row r="2" spans="1:16" s="19" customFormat="1" x14ac:dyDescent="0.3">
      <c r="B2" s="17" t="s">
        <v>510</v>
      </c>
      <c r="C2" s="20">
        <v>43646</v>
      </c>
    </row>
    <row r="3" spans="1:16" ht="12.75" customHeight="1" x14ac:dyDescent="0.3">
      <c r="B3" s="18" t="s">
        <v>511</v>
      </c>
      <c r="C3" s="21" t="s">
        <v>503</v>
      </c>
    </row>
    <row r="4" spans="1:16" ht="12.75" customHeight="1" x14ac:dyDescent="0.3">
      <c r="B4" s="18" t="s">
        <v>512</v>
      </c>
      <c r="C4" s="21" t="s">
        <v>513</v>
      </c>
    </row>
    <row r="5" spans="1:16" ht="12.75" customHeight="1" x14ac:dyDescent="0.3">
      <c r="B5" s="18" t="s">
        <v>514</v>
      </c>
      <c r="C5" s="21">
        <v>8891</v>
      </c>
    </row>
    <row r="6" spans="1:16" ht="12.75" customHeight="1" x14ac:dyDescent="0.3">
      <c r="A6" s="2" t="s">
        <v>0</v>
      </c>
      <c r="B6" s="2" t="s">
        <v>89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357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52</v>
      </c>
      <c r="C8" s="2" t="s">
        <v>53</v>
      </c>
      <c r="D8" s="2" t="s">
        <v>91</v>
      </c>
      <c r="E8" s="2" t="s">
        <v>54</v>
      </c>
      <c r="F8" s="2" t="s">
        <v>135</v>
      </c>
      <c r="G8" s="2" t="s">
        <v>55</v>
      </c>
      <c r="H8" s="2" t="s">
        <v>56</v>
      </c>
      <c r="I8" s="2" t="s">
        <v>57</v>
      </c>
      <c r="J8" s="2" t="s">
        <v>94</v>
      </c>
      <c r="K8" s="2" t="s">
        <v>95</v>
      </c>
      <c r="L8" s="2" t="s">
        <v>60</v>
      </c>
      <c r="M8" s="2" t="s">
        <v>97</v>
      </c>
      <c r="N8" s="2" t="s">
        <v>61</v>
      </c>
      <c r="O8" s="2" t="s">
        <v>98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100</v>
      </c>
      <c r="K9" s="2" t="s">
        <v>101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102</v>
      </c>
      <c r="M10" s="2" t="s">
        <v>103</v>
      </c>
      <c r="N10" s="2" t="s">
        <v>104</v>
      </c>
      <c r="O10" s="2" t="s">
        <v>105</v>
      </c>
      <c r="P10" s="2" t="s">
        <v>0</v>
      </c>
    </row>
    <row r="11" spans="1:16" ht="12.75" customHeight="1" x14ac:dyDescent="0.3">
      <c r="A11" s="8" t="s">
        <v>0</v>
      </c>
      <c r="B11" s="8" t="s">
        <v>358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4032.94</v>
      </c>
      <c r="K11" s="8" t="s">
        <v>0</v>
      </c>
      <c r="L11" s="9">
        <v>1177.3499999999999</v>
      </c>
      <c r="M11" s="8" t="s">
        <v>0</v>
      </c>
      <c r="N11" s="9">
        <v>100</v>
      </c>
      <c r="O11" s="9">
        <v>8.34</v>
      </c>
      <c r="P11" s="8" t="s">
        <v>0</v>
      </c>
    </row>
    <row r="12" spans="1:16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359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360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361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362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86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4032.94</v>
      </c>
      <c r="K17" s="4" t="s">
        <v>0</v>
      </c>
      <c r="L17" s="6">
        <v>1177.3499999999999</v>
      </c>
      <c r="M17" s="4" t="s">
        <v>0</v>
      </c>
      <c r="N17" s="6">
        <v>100</v>
      </c>
      <c r="O17" s="6">
        <v>8.34</v>
      </c>
      <c r="P17" s="4" t="s">
        <v>0</v>
      </c>
    </row>
    <row r="18" spans="1:16" ht="12.75" customHeight="1" x14ac:dyDescent="0.3">
      <c r="A18" s="4" t="s">
        <v>0</v>
      </c>
      <c r="B18" s="4" t="s">
        <v>363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192.2</v>
      </c>
      <c r="K18" s="4" t="s">
        <v>0</v>
      </c>
      <c r="L18" s="6">
        <v>827.14</v>
      </c>
      <c r="M18" s="4" t="s">
        <v>0</v>
      </c>
      <c r="N18" s="6">
        <v>70.25</v>
      </c>
      <c r="O18" s="6">
        <v>5.86</v>
      </c>
      <c r="P18" s="4" t="s">
        <v>0</v>
      </c>
    </row>
    <row r="19" spans="1:16" ht="12.75" customHeight="1" x14ac:dyDescent="0.3">
      <c r="A19" s="10" t="s">
        <v>0</v>
      </c>
      <c r="B19" s="10" t="s">
        <v>364</v>
      </c>
      <c r="C19" s="10" t="s">
        <v>365</v>
      </c>
      <c r="D19" s="10" t="s">
        <v>255</v>
      </c>
      <c r="E19" s="11">
        <v>92767</v>
      </c>
      <c r="F19" s="10" t="s">
        <v>330</v>
      </c>
      <c r="G19" s="10" t="s">
        <v>113</v>
      </c>
      <c r="H19" s="10" t="s">
        <v>113</v>
      </c>
      <c r="I19" s="10" t="s">
        <v>41</v>
      </c>
      <c r="J19" s="12">
        <v>109.52</v>
      </c>
      <c r="K19" s="12">
        <v>112429</v>
      </c>
      <c r="L19" s="12">
        <v>439.09</v>
      </c>
      <c r="M19" s="12">
        <v>0</v>
      </c>
      <c r="N19" s="12">
        <v>37.29</v>
      </c>
      <c r="O19" s="12">
        <v>3.11</v>
      </c>
      <c r="P19" s="11">
        <v>75147884</v>
      </c>
    </row>
    <row r="20" spans="1:16" ht="12.75" customHeight="1" x14ac:dyDescent="0.3">
      <c r="A20" s="10" t="s">
        <v>0</v>
      </c>
      <c r="B20" s="10" t="s">
        <v>366</v>
      </c>
      <c r="C20" s="10" t="s">
        <v>367</v>
      </c>
      <c r="D20" s="10" t="s">
        <v>255</v>
      </c>
      <c r="E20" s="11">
        <v>99298</v>
      </c>
      <c r="F20" s="10" t="s">
        <v>330</v>
      </c>
      <c r="G20" s="10" t="s">
        <v>113</v>
      </c>
      <c r="H20" s="10" t="s">
        <v>113</v>
      </c>
      <c r="I20" s="10" t="s">
        <v>41</v>
      </c>
      <c r="J20" s="12">
        <v>82.68</v>
      </c>
      <c r="K20" s="12">
        <v>131615</v>
      </c>
      <c r="L20" s="12">
        <v>388.05</v>
      </c>
      <c r="M20" s="12">
        <v>0</v>
      </c>
      <c r="N20" s="12">
        <v>32.96</v>
      </c>
      <c r="O20" s="12">
        <v>2.75</v>
      </c>
      <c r="P20" s="11">
        <v>74712159</v>
      </c>
    </row>
    <row r="21" spans="1:16" ht="12.75" customHeight="1" x14ac:dyDescent="0.3">
      <c r="A21" s="4" t="s">
        <v>0</v>
      </c>
      <c r="B21" s="4" t="s">
        <v>368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6">
        <v>0</v>
      </c>
      <c r="K21" s="4" t="s">
        <v>0</v>
      </c>
      <c r="L21" s="6">
        <v>0</v>
      </c>
      <c r="M21" s="4" t="s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3">
      <c r="A22" s="4" t="s">
        <v>0</v>
      </c>
      <c r="B22" s="4" t="s">
        <v>369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6">
        <v>0</v>
      </c>
      <c r="K22" s="4" t="s">
        <v>0</v>
      </c>
      <c r="L22" s="6">
        <v>0</v>
      </c>
      <c r="M22" s="4" t="s">
        <v>0</v>
      </c>
      <c r="N22" s="6">
        <v>0</v>
      </c>
      <c r="O22" s="6">
        <v>0</v>
      </c>
      <c r="P22" s="4" t="s">
        <v>0</v>
      </c>
    </row>
    <row r="23" spans="1:16" ht="12.75" customHeight="1" x14ac:dyDescent="0.3">
      <c r="A23" s="4" t="s">
        <v>0</v>
      </c>
      <c r="B23" s="4" t="s">
        <v>370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6">
        <v>3840.74</v>
      </c>
      <c r="K23" s="4" t="s">
        <v>0</v>
      </c>
      <c r="L23" s="6">
        <v>350.21</v>
      </c>
      <c r="M23" s="4" t="s">
        <v>0</v>
      </c>
      <c r="N23" s="6">
        <v>29.75</v>
      </c>
      <c r="O23" s="6">
        <v>2.48</v>
      </c>
      <c r="P23" s="4" t="s">
        <v>0</v>
      </c>
    </row>
    <row r="24" spans="1:16" ht="12.75" customHeight="1" x14ac:dyDescent="0.3">
      <c r="A24" s="10" t="s">
        <v>0</v>
      </c>
      <c r="B24" s="10" t="s">
        <v>371</v>
      </c>
      <c r="C24" s="10" t="s">
        <v>372</v>
      </c>
      <c r="D24" s="10" t="s">
        <v>255</v>
      </c>
      <c r="E24" s="11">
        <v>93220</v>
      </c>
      <c r="F24" s="10" t="s">
        <v>373</v>
      </c>
      <c r="G24" s="10" t="s">
        <v>113</v>
      </c>
      <c r="H24" s="10" t="s">
        <v>113</v>
      </c>
      <c r="I24" s="10" t="s">
        <v>41</v>
      </c>
      <c r="J24" s="12">
        <v>3840.74</v>
      </c>
      <c r="K24" s="12">
        <v>2557</v>
      </c>
      <c r="L24" s="12">
        <v>350.21</v>
      </c>
      <c r="M24" s="12">
        <v>0</v>
      </c>
      <c r="N24" s="12">
        <v>29.75</v>
      </c>
      <c r="O24" s="12">
        <v>2.48</v>
      </c>
      <c r="P24" s="11">
        <v>76101542</v>
      </c>
    </row>
    <row r="25" spans="1:16" ht="12.75" customHeight="1" x14ac:dyDescent="0.3">
      <c r="A25" s="8" t="s">
        <v>0</v>
      </c>
      <c r="B25" s="8" t="s">
        <v>88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  <c r="P25" s="8" t="s">
        <v>0</v>
      </c>
    </row>
    <row r="26" spans="1:16" ht="12.75" customHeight="1" x14ac:dyDescent="0.3">
      <c r="A26" s="8" t="s">
        <v>0</v>
      </c>
      <c r="B26" s="8" t="s">
        <v>132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  <c r="M26" s="8" t="s">
        <v>0</v>
      </c>
      <c r="N26" s="8" t="s">
        <v>0</v>
      </c>
      <c r="O26" s="8" t="s">
        <v>0</v>
      </c>
      <c r="P26" s="8" t="s">
        <v>0</v>
      </c>
    </row>
    <row r="27" spans="1:16" ht="12.75" customHeight="1" x14ac:dyDescent="0.3">
      <c r="A27" s="1" t="s">
        <v>49</v>
      </c>
      <c r="B27" s="1" t="s">
        <v>50</v>
      </c>
    </row>
    <row r="28" spans="1:16" s="23" customFormat="1" x14ac:dyDescent="0.3">
      <c r="A28" s="23" t="s">
        <v>509</v>
      </c>
    </row>
  </sheetData>
  <mergeCells count="2">
    <mergeCell ref="A28:XFD28"/>
    <mergeCell ref="A1:XF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9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23" customFormat="1" x14ac:dyDescent="0.3">
      <c r="A1" s="23" t="s">
        <v>515</v>
      </c>
    </row>
    <row r="2" spans="1:13" s="19" customFormat="1" x14ac:dyDescent="0.3">
      <c r="B2" s="17" t="s">
        <v>510</v>
      </c>
      <c r="C2" s="20" t="s">
        <v>516</v>
      </c>
    </row>
    <row r="3" spans="1:13" ht="12.75" customHeight="1" x14ac:dyDescent="0.3">
      <c r="B3" s="18" t="s">
        <v>511</v>
      </c>
      <c r="C3" s="21" t="s">
        <v>503</v>
      </c>
    </row>
    <row r="4" spans="1:13" ht="12.75" customHeight="1" x14ac:dyDescent="0.3">
      <c r="B4" s="18" t="s">
        <v>512</v>
      </c>
      <c r="C4" s="21" t="s">
        <v>513</v>
      </c>
    </row>
    <row r="5" spans="1:13" ht="12.75" customHeight="1" x14ac:dyDescent="0.3">
      <c r="B5" s="18" t="s">
        <v>514</v>
      </c>
      <c r="C5" s="21">
        <v>8891</v>
      </c>
    </row>
    <row r="6" spans="1:13" ht="12.75" customHeight="1" x14ac:dyDescent="0.3">
      <c r="A6" s="2" t="s">
        <v>0</v>
      </c>
      <c r="B6" s="2" t="s">
        <v>89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374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52</v>
      </c>
      <c r="C8" s="2" t="s">
        <v>53</v>
      </c>
      <c r="D8" s="2" t="s">
        <v>91</v>
      </c>
      <c r="E8" s="2" t="s">
        <v>135</v>
      </c>
      <c r="F8" s="2" t="s">
        <v>57</v>
      </c>
      <c r="G8" s="2" t="s">
        <v>94</v>
      </c>
      <c r="H8" s="2" t="s">
        <v>95</v>
      </c>
      <c r="I8" s="2" t="s">
        <v>60</v>
      </c>
      <c r="J8" s="2" t="s">
        <v>97</v>
      </c>
      <c r="K8" s="2" t="s">
        <v>61</v>
      </c>
      <c r="L8" s="2" t="s">
        <v>98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100</v>
      </c>
      <c r="H9" s="2" t="s">
        <v>101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102</v>
      </c>
      <c r="M10" s="2" t="s">
        <v>0</v>
      </c>
    </row>
    <row r="11" spans="1:13" ht="12.75" customHeight="1" x14ac:dyDescent="0.3">
      <c r="A11" s="8" t="s">
        <v>0</v>
      </c>
      <c r="B11" s="8" t="s">
        <v>375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376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4" t="s">
        <v>0</v>
      </c>
      <c r="B14" s="4" t="s">
        <v>86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377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</row>
    <row r="16" spans="1:13" ht="12.75" customHeight="1" x14ac:dyDescent="0.3">
      <c r="A16" s="8" t="s">
        <v>0</v>
      </c>
      <c r="B16" s="8" t="s">
        <v>88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13" ht="12.75" customHeight="1" x14ac:dyDescent="0.3">
      <c r="A17" s="8" t="s">
        <v>0</v>
      </c>
      <c r="B17" s="8" t="s">
        <v>132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</row>
    <row r="18" spans="1:13" ht="12.75" customHeight="1" x14ac:dyDescent="0.3">
      <c r="A18" s="1" t="s">
        <v>49</v>
      </c>
      <c r="B18" s="1" t="s">
        <v>50</v>
      </c>
    </row>
    <row r="19" spans="1:13" s="23" customFormat="1" x14ac:dyDescent="0.3">
      <c r="A19" s="23" t="s">
        <v>509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6"/>
  <sheetViews>
    <sheetView rightToLeft="1" topLeftCell="A7" workbookViewId="0">
      <selection activeCell="B28" sqref="B28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23" customFormat="1" x14ac:dyDescent="0.3">
      <c r="A1" s="23" t="s">
        <v>515</v>
      </c>
    </row>
    <row r="2" spans="1:13" s="19" customFormat="1" x14ac:dyDescent="0.3">
      <c r="B2" s="17" t="s">
        <v>510</v>
      </c>
      <c r="C2" s="20" t="s">
        <v>516</v>
      </c>
    </row>
    <row r="3" spans="1:13" ht="12.75" customHeight="1" x14ac:dyDescent="0.3">
      <c r="B3" s="18" t="s">
        <v>511</v>
      </c>
      <c r="C3" s="21" t="s">
        <v>503</v>
      </c>
    </row>
    <row r="4" spans="1:13" ht="12.75" customHeight="1" x14ac:dyDescent="0.3">
      <c r="B4" s="18" t="s">
        <v>512</v>
      </c>
      <c r="C4" s="21" t="s">
        <v>513</v>
      </c>
    </row>
    <row r="5" spans="1:13" ht="12.75" customHeight="1" x14ac:dyDescent="0.3">
      <c r="B5" s="18" t="s">
        <v>514</v>
      </c>
      <c r="C5" s="21">
        <v>8891</v>
      </c>
    </row>
    <row r="6" spans="1:13" ht="12.75" customHeight="1" x14ac:dyDescent="0.3">
      <c r="A6" s="2" t="s">
        <v>0</v>
      </c>
      <c r="B6" s="2" t="s">
        <v>89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378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52</v>
      </c>
      <c r="C8" s="2" t="s">
        <v>53</v>
      </c>
      <c r="D8" s="2" t="s">
        <v>91</v>
      </c>
      <c r="E8" s="2" t="s">
        <v>135</v>
      </c>
      <c r="F8" s="2" t="s">
        <v>57</v>
      </c>
      <c r="G8" s="2" t="s">
        <v>94</v>
      </c>
      <c r="H8" s="2" t="s">
        <v>95</v>
      </c>
      <c r="I8" s="2" t="s">
        <v>60</v>
      </c>
      <c r="J8" s="2" t="s">
        <v>97</v>
      </c>
      <c r="K8" s="2" t="s">
        <v>61</v>
      </c>
      <c r="L8" s="2" t="s">
        <v>98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146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102</v>
      </c>
      <c r="M10" s="2" t="s">
        <v>0</v>
      </c>
    </row>
    <row r="11" spans="1:13" ht="12.75" customHeight="1" x14ac:dyDescent="0.3">
      <c r="A11" s="8" t="s">
        <v>0</v>
      </c>
      <c r="B11" s="8" t="s">
        <v>379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380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381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382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352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86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380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383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382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384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352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8" t="s">
        <v>0</v>
      </c>
      <c r="B23" s="8" t="s">
        <v>88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</row>
    <row r="24" spans="1:13" ht="12.75" customHeight="1" x14ac:dyDescent="0.3">
      <c r="A24" s="8" t="s">
        <v>0</v>
      </c>
      <c r="B24" s="8" t="s">
        <v>132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1" t="s">
        <v>49</v>
      </c>
      <c r="B25" s="1" t="s">
        <v>50</v>
      </c>
    </row>
    <row r="26" spans="1:13" s="23" customFormat="1" x14ac:dyDescent="0.3">
      <c r="A26" s="23" t="s">
        <v>509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7"/>
  <sheetViews>
    <sheetView rightToLeft="1" workbookViewId="0">
      <selection activeCell="B19" sqref="B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11" width="10" customWidth="1"/>
    <col min="12" max="22" width="8" customWidth="1"/>
  </cols>
  <sheetData>
    <row r="1" spans="1:11" s="23" customFormat="1" x14ac:dyDescent="0.3">
      <c r="A1" s="23" t="s">
        <v>515</v>
      </c>
    </row>
    <row r="2" spans="1:11" s="19" customFormat="1" x14ac:dyDescent="0.3">
      <c r="B2" s="17" t="s">
        <v>510</v>
      </c>
      <c r="C2" s="20" t="s">
        <v>516</v>
      </c>
    </row>
    <row r="3" spans="1:11" ht="12.75" customHeight="1" x14ac:dyDescent="0.3">
      <c r="B3" s="18" t="s">
        <v>511</v>
      </c>
      <c r="C3" s="21" t="s">
        <v>503</v>
      </c>
    </row>
    <row r="4" spans="1:11" ht="12.75" customHeight="1" x14ac:dyDescent="0.3">
      <c r="B4" s="18" t="s">
        <v>512</v>
      </c>
      <c r="C4" s="21" t="s">
        <v>513</v>
      </c>
    </row>
    <row r="5" spans="1:11" ht="12.75" customHeight="1" x14ac:dyDescent="0.3">
      <c r="B5" s="18" t="s">
        <v>514</v>
      </c>
      <c r="C5" s="21">
        <v>8891</v>
      </c>
    </row>
    <row r="6" spans="1:11" ht="12.75" customHeight="1" x14ac:dyDescent="0.3">
      <c r="A6" s="2" t="s">
        <v>0</v>
      </c>
      <c r="B6" s="2" t="s">
        <v>89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/>
    </row>
    <row r="7" spans="1:11" ht="12.75" customHeight="1" x14ac:dyDescent="0.3">
      <c r="A7" s="2" t="s">
        <v>0</v>
      </c>
      <c r="B7" s="2" t="s">
        <v>385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/>
    </row>
    <row r="8" spans="1:11" ht="31" x14ac:dyDescent="0.3">
      <c r="A8" s="2" t="s">
        <v>0</v>
      </c>
      <c r="B8" s="2" t="s">
        <v>52</v>
      </c>
      <c r="C8" s="2" t="s">
        <v>53</v>
      </c>
      <c r="D8" s="2" t="s">
        <v>91</v>
      </c>
      <c r="E8" s="2" t="s">
        <v>135</v>
      </c>
      <c r="F8" s="2" t="s">
        <v>57</v>
      </c>
      <c r="G8" s="2" t="s">
        <v>94</v>
      </c>
      <c r="H8" s="2" t="s">
        <v>95</v>
      </c>
      <c r="I8" s="2" t="s">
        <v>61</v>
      </c>
      <c r="J8" s="2" t="s">
        <v>98</v>
      </c>
      <c r="K8" s="2"/>
    </row>
    <row r="9" spans="1:11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100</v>
      </c>
      <c r="H9" s="2" t="s">
        <v>101</v>
      </c>
      <c r="I9" s="2" t="s">
        <v>5</v>
      </c>
      <c r="J9" s="2" t="s">
        <v>5</v>
      </c>
      <c r="K9" s="2"/>
    </row>
    <row r="10" spans="1:11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67</v>
      </c>
      <c r="J10" s="2" t="s">
        <v>68</v>
      </c>
      <c r="K10" s="2"/>
    </row>
    <row r="11" spans="1:11" ht="12.75" customHeight="1" x14ac:dyDescent="0.3">
      <c r="A11" s="8" t="s">
        <v>0</v>
      </c>
      <c r="B11" s="8" t="s">
        <v>386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 t="s">
        <v>0</v>
      </c>
      <c r="K11" s="9"/>
    </row>
    <row r="12" spans="1:11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 t="s">
        <v>0</v>
      </c>
      <c r="K12" s="6"/>
    </row>
    <row r="13" spans="1:11" ht="12.75" customHeight="1" x14ac:dyDescent="0.3">
      <c r="A13" s="4" t="s">
        <v>0</v>
      </c>
      <c r="B13" s="4" t="s">
        <v>86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 t="s">
        <v>0</v>
      </c>
      <c r="K13" s="6"/>
    </row>
    <row r="14" spans="1:11" ht="12.75" customHeight="1" x14ac:dyDescent="0.3">
      <c r="A14" s="8" t="s">
        <v>0</v>
      </c>
      <c r="B14" s="8" t="s">
        <v>88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/>
    </row>
    <row r="15" spans="1:11" ht="12.75" customHeight="1" x14ac:dyDescent="0.3">
      <c r="A15" s="8" t="s">
        <v>0</v>
      </c>
      <c r="B15" s="8" t="s">
        <v>132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/>
    </row>
    <row r="16" spans="1:11" ht="12.75" customHeight="1" x14ac:dyDescent="0.3">
      <c r="A16" s="1" t="s">
        <v>49</v>
      </c>
      <c r="B16" s="1" t="s">
        <v>50</v>
      </c>
    </row>
    <row r="17" spans="1:1" s="23" customFormat="1" x14ac:dyDescent="0.3">
      <c r="A17" s="23" t="s">
        <v>509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4"/>
  <sheetViews>
    <sheetView rightToLeft="1" topLeftCell="A4" workbookViewId="0">
      <selection activeCell="B26" sqref="B26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1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23" customFormat="1" x14ac:dyDescent="0.3">
      <c r="A1" s="23" t="s">
        <v>515</v>
      </c>
    </row>
    <row r="2" spans="1:18" s="19" customFormat="1" x14ac:dyDescent="0.3">
      <c r="B2" s="17" t="s">
        <v>510</v>
      </c>
      <c r="C2" s="20" t="s">
        <v>516</v>
      </c>
    </row>
    <row r="3" spans="1:18" ht="12.75" customHeight="1" x14ac:dyDescent="0.3">
      <c r="B3" s="18" t="s">
        <v>511</v>
      </c>
      <c r="C3" s="21" t="s">
        <v>503</v>
      </c>
    </row>
    <row r="4" spans="1:18" ht="12.75" customHeight="1" x14ac:dyDescent="0.3">
      <c r="B4" s="18" t="s">
        <v>512</v>
      </c>
      <c r="C4" s="21" t="s">
        <v>513</v>
      </c>
    </row>
    <row r="5" spans="1:18" ht="12.75" customHeight="1" x14ac:dyDescent="0.3">
      <c r="B5" s="18" t="s">
        <v>514</v>
      </c>
      <c r="C5" s="21">
        <v>8891</v>
      </c>
    </row>
    <row r="6" spans="1:18" ht="12.75" customHeight="1" x14ac:dyDescent="0.3">
      <c r="A6" s="2" t="s">
        <v>0</v>
      </c>
      <c r="B6" s="2" t="s">
        <v>89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387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52</v>
      </c>
      <c r="C8" s="2" t="s">
        <v>53</v>
      </c>
      <c r="D8" s="2" t="s">
        <v>388</v>
      </c>
      <c r="E8" s="2" t="s">
        <v>55</v>
      </c>
      <c r="F8" s="2" t="s">
        <v>56</v>
      </c>
      <c r="G8" s="2" t="s">
        <v>92</v>
      </c>
      <c r="H8" s="2" t="s">
        <v>93</v>
      </c>
      <c r="I8" s="2" t="s">
        <v>57</v>
      </c>
      <c r="J8" s="2" t="s">
        <v>58</v>
      </c>
      <c r="K8" s="2" t="s">
        <v>59</v>
      </c>
      <c r="L8" s="2" t="s">
        <v>94</v>
      </c>
      <c r="M8" s="2" t="s">
        <v>95</v>
      </c>
      <c r="N8" s="2" t="s">
        <v>60</v>
      </c>
      <c r="O8" s="2" t="s">
        <v>97</v>
      </c>
      <c r="P8" s="2" t="s">
        <v>61</v>
      </c>
      <c r="Q8" s="2" t="s">
        <v>98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99</v>
      </c>
      <c r="I9" s="2" t="s">
        <v>0</v>
      </c>
      <c r="J9" s="2" t="s">
        <v>5</v>
      </c>
      <c r="K9" s="2" t="s">
        <v>5</v>
      </c>
      <c r="L9" s="2" t="s">
        <v>100</v>
      </c>
      <c r="M9" s="2" t="s">
        <v>101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102</v>
      </c>
      <c r="M10" s="2" t="s">
        <v>103</v>
      </c>
      <c r="N10" s="2" t="s">
        <v>104</v>
      </c>
      <c r="O10" s="2" t="s">
        <v>105</v>
      </c>
      <c r="P10" s="2" t="s">
        <v>106</v>
      </c>
      <c r="Q10" s="2" t="s">
        <v>107</v>
      </c>
      <c r="R10" s="2" t="s">
        <v>0</v>
      </c>
    </row>
    <row r="11" spans="1:18" ht="12.75" customHeight="1" x14ac:dyDescent="0.3">
      <c r="A11" s="8" t="s">
        <v>0</v>
      </c>
      <c r="B11" s="8" t="s">
        <v>389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3.3</v>
      </c>
      <c r="I11" s="8" t="s">
        <v>0</v>
      </c>
      <c r="J11" s="9">
        <v>0.62</v>
      </c>
      <c r="K11" s="9">
        <v>-0.11</v>
      </c>
      <c r="L11" s="9">
        <v>54000</v>
      </c>
      <c r="M11" s="8" t="s">
        <v>0</v>
      </c>
      <c r="N11" s="9">
        <v>56.88</v>
      </c>
      <c r="O11" s="8" t="s">
        <v>0</v>
      </c>
      <c r="P11" s="9">
        <v>100</v>
      </c>
      <c r="Q11" s="9">
        <v>0.4</v>
      </c>
      <c r="R11" s="8" t="s">
        <v>0</v>
      </c>
    </row>
    <row r="12" spans="1:18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3.3</v>
      </c>
      <c r="I12" s="4" t="s">
        <v>0</v>
      </c>
      <c r="J12" s="6">
        <v>0.62</v>
      </c>
      <c r="K12" s="6">
        <v>-0.11</v>
      </c>
      <c r="L12" s="6">
        <v>54000</v>
      </c>
      <c r="M12" s="4" t="s">
        <v>0</v>
      </c>
      <c r="N12" s="6">
        <v>56.88</v>
      </c>
      <c r="O12" s="4" t="s">
        <v>0</v>
      </c>
      <c r="P12" s="6">
        <v>100</v>
      </c>
      <c r="Q12" s="6">
        <v>0.4</v>
      </c>
      <c r="R12" s="4" t="s">
        <v>0</v>
      </c>
    </row>
    <row r="13" spans="1:18" ht="12.75" customHeight="1" x14ac:dyDescent="0.3">
      <c r="A13" s="4" t="s">
        <v>0</v>
      </c>
      <c r="B13" s="4" t="s">
        <v>390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391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3.3</v>
      </c>
      <c r="I14" s="4" t="s">
        <v>0</v>
      </c>
      <c r="J14" s="6">
        <v>0.62</v>
      </c>
      <c r="K14" s="6">
        <v>-0.11</v>
      </c>
      <c r="L14" s="6">
        <v>54000</v>
      </c>
      <c r="M14" s="4" t="s">
        <v>0</v>
      </c>
      <c r="N14" s="6">
        <v>56.88</v>
      </c>
      <c r="O14" s="4" t="s">
        <v>0</v>
      </c>
      <c r="P14" s="6">
        <v>100</v>
      </c>
      <c r="Q14" s="6">
        <v>0.4</v>
      </c>
      <c r="R14" s="4" t="s">
        <v>0</v>
      </c>
    </row>
    <row r="15" spans="1:18" ht="12.75" customHeight="1" x14ac:dyDescent="0.3">
      <c r="A15" s="10" t="s">
        <v>0</v>
      </c>
      <c r="B15" s="10" t="s">
        <v>392</v>
      </c>
      <c r="C15" s="11">
        <v>1142215</v>
      </c>
      <c r="D15" s="10" t="s">
        <v>393</v>
      </c>
      <c r="E15" s="10" t="s">
        <v>150</v>
      </c>
      <c r="F15" s="10" t="s">
        <v>75</v>
      </c>
      <c r="G15" s="10" t="s">
        <v>0</v>
      </c>
      <c r="H15" s="12">
        <v>3.3</v>
      </c>
      <c r="I15" s="10" t="s">
        <v>81</v>
      </c>
      <c r="J15" s="12">
        <v>0.62</v>
      </c>
      <c r="K15" s="12">
        <v>-0.11</v>
      </c>
      <c r="L15" s="12">
        <v>54000</v>
      </c>
      <c r="M15" s="12">
        <v>105.33</v>
      </c>
      <c r="N15" s="12">
        <v>56.88</v>
      </c>
      <c r="O15" s="12">
        <v>0</v>
      </c>
      <c r="P15" s="12">
        <v>100</v>
      </c>
      <c r="Q15" s="12">
        <v>0.4</v>
      </c>
      <c r="R15" s="10" t="s">
        <v>0</v>
      </c>
    </row>
    <row r="16" spans="1:18" ht="12.75" customHeight="1" x14ac:dyDescent="0.3">
      <c r="A16" s="4" t="s">
        <v>0</v>
      </c>
      <c r="B16" s="4" t="s">
        <v>394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6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86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390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391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4" t="s">
        <v>0</v>
      </c>
      <c r="B20" s="4" t="s">
        <v>395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3">
      <c r="A21" s="8" t="s">
        <v>0</v>
      </c>
      <c r="B21" s="8" t="s">
        <v>88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8" t="s">
        <v>0</v>
      </c>
      <c r="B22" s="8" t="s">
        <v>132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</row>
    <row r="23" spans="1:18" ht="12.75" customHeight="1" x14ac:dyDescent="0.3">
      <c r="A23" s="1" t="s">
        <v>49</v>
      </c>
      <c r="B23" s="1" t="s">
        <v>50</v>
      </c>
    </row>
    <row r="24" spans="1:18" s="23" customFormat="1" x14ac:dyDescent="0.3">
      <c r="A24" s="23" t="s">
        <v>509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23" customFormat="1" x14ac:dyDescent="0.3">
      <c r="A1" s="23" t="s">
        <v>515</v>
      </c>
    </row>
    <row r="2" spans="1:17" s="19" customFormat="1" x14ac:dyDescent="0.3">
      <c r="B2" s="17" t="s">
        <v>510</v>
      </c>
      <c r="C2" s="20" t="s">
        <v>516</v>
      </c>
    </row>
    <row r="3" spans="1:17" ht="12.75" customHeight="1" x14ac:dyDescent="0.3">
      <c r="B3" s="18" t="s">
        <v>511</v>
      </c>
      <c r="C3" s="21" t="s">
        <v>503</v>
      </c>
    </row>
    <row r="4" spans="1:17" ht="12.75" customHeight="1" x14ac:dyDescent="0.3">
      <c r="B4" s="18" t="s">
        <v>512</v>
      </c>
      <c r="C4" s="21" t="s">
        <v>513</v>
      </c>
    </row>
    <row r="5" spans="1:17" ht="12.75" customHeight="1" x14ac:dyDescent="0.3">
      <c r="B5" s="18" t="s">
        <v>514</v>
      </c>
      <c r="C5" s="21">
        <v>8891</v>
      </c>
    </row>
    <row r="6" spans="1:17" ht="12.75" customHeight="1" x14ac:dyDescent="0.3">
      <c r="A6" s="2" t="s">
        <v>0</v>
      </c>
      <c r="B6" s="2" t="s">
        <v>396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397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52</v>
      </c>
      <c r="C8" s="2" t="s">
        <v>53</v>
      </c>
      <c r="D8" s="2" t="s">
        <v>55</v>
      </c>
      <c r="E8" s="2" t="s">
        <v>56</v>
      </c>
      <c r="F8" s="2" t="s">
        <v>92</v>
      </c>
      <c r="G8" s="2" t="s">
        <v>93</v>
      </c>
      <c r="H8" s="2" t="s">
        <v>57</v>
      </c>
      <c r="I8" s="2" t="s">
        <v>58</v>
      </c>
      <c r="J8" s="2" t="s">
        <v>59</v>
      </c>
      <c r="K8" s="2" t="s">
        <v>94</v>
      </c>
      <c r="L8" s="2" t="s">
        <v>95</v>
      </c>
      <c r="M8" s="2" t="s">
        <v>2</v>
      </c>
      <c r="N8" s="2" t="s">
        <v>97</v>
      </c>
      <c r="O8" s="2" t="s">
        <v>61</v>
      </c>
      <c r="P8" s="2" t="s">
        <v>98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145</v>
      </c>
      <c r="G9" s="2" t="s">
        <v>99</v>
      </c>
      <c r="H9" s="2" t="s">
        <v>0</v>
      </c>
      <c r="I9" s="2" t="s">
        <v>5</v>
      </c>
      <c r="J9" s="2" t="s">
        <v>5</v>
      </c>
      <c r="K9" s="2" t="s">
        <v>100</v>
      </c>
      <c r="L9" s="2" t="s">
        <v>101</v>
      </c>
      <c r="M9" s="2" t="s">
        <v>4</v>
      </c>
      <c r="N9" s="2" t="s">
        <v>5</v>
      </c>
      <c r="O9" s="2" t="s">
        <v>5</v>
      </c>
      <c r="P9" s="2" t="s">
        <v>5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102</v>
      </c>
      <c r="M10" s="2" t="s">
        <v>103</v>
      </c>
      <c r="N10" s="2" t="s">
        <v>104</v>
      </c>
      <c r="O10" s="2" t="s">
        <v>105</v>
      </c>
      <c r="P10" s="2" t="s">
        <v>106</v>
      </c>
      <c r="Q10" s="2" t="s">
        <v>0</v>
      </c>
    </row>
    <row r="11" spans="1:17" ht="12.75" customHeight="1" x14ac:dyDescent="0.3">
      <c r="A11" s="8" t="s">
        <v>0</v>
      </c>
      <c r="B11" s="14" t="s">
        <v>398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86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130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399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88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8" t="s">
        <v>0</v>
      </c>
      <c r="B17" s="8" t="s">
        <v>132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3">
      <c r="A18" s="1" t="s">
        <v>49</v>
      </c>
      <c r="B18" s="1" t="s">
        <v>50</v>
      </c>
    </row>
    <row r="19" spans="1:17" s="23" customFormat="1" x14ac:dyDescent="0.3">
      <c r="A19" s="23" t="s">
        <v>509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B25" sqref="B25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23" customFormat="1" x14ac:dyDescent="0.3">
      <c r="A1" s="23" t="s">
        <v>515</v>
      </c>
    </row>
    <row r="2" spans="1:20" s="19" customFormat="1" x14ac:dyDescent="0.3">
      <c r="B2" s="17" t="s">
        <v>510</v>
      </c>
      <c r="C2" s="20" t="s">
        <v>516</v>
      </c>
    </row>
    <row r="3" spans="1:20" ht="12.75" customHeight="1" x14ac:dyDescent="0.3">
      <c r="B3" s="18" t="s">
        <v>511</v>
      </c>
      <c r="C3" s="21" t="s">
        <v>503</v>
      </c>
    </row>
    <row r="4" spans="1:20" ht="12" customHeight="1" x14ac:dyDescent="0.3">
      <c r="B4" s="18" t="s">
        <v>512</v>
      </c>
      <c r="C4" s="21" t="s">
        <v>513</v>
      </c>
    </row>
    <row r="5" spans="1:20" ht="12.75" customHeight="1" x14ac:dyDescent="0.3">
      <c r="B5" s="18" t="s">
        <v>514</v>
      </c>
      <c r="C5" s="21">
        <v>8891</v>
      </c>
    </row>
    <row r="6" spans="1:20" ht="12.75" customHeight="1" x14ac:dyDescent="0.3">
      <c r="A6" s="2" t="s">
        <v>0</v>
      </c>
      <c r="B6" s="2" t="s">
        <v>396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400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52</v>
      </c>
      <c r="C8" s="2" t="s">
        <v>53</v>
      </c>
      <c r="D8" s="2" t="s">
        <v>134</v>
      </c>
      <c r="E8" s="2" t="s">
        <v>54</v>
      </c>
      <c r="F8" s="2" t="s">
        <v>135</v>
      </c>
      <c r="G8" s="2" t="s">
        <v>55</v>
      </c>
      <c r="H8" s="2" t="s">
        <v>56</v>
      </c>
      <c r="I8" s="2" t="s">
        <v>92</v>
      </c>
      <c r="J8" s="2" t="s">
        <v>93</v>
      </c>
      <c r="K8" s="2" t="s">
        <v>57</v>
      </c>
      <c r="L8" s="2" t="s">
        <v>58</v>
      </c>
      <c r="M8" s="2" t="s">
        <v>59</v>
      </c>
      <c r="N8" s="2" t="s">
        <v>94</v>
      </c>
      <c r="O8" s="2" t="s">
        <v>95</v>
      </c>
      <c r="P8" s="2" t="s">
        <v>2</v>
      </c>
      <c r="Q8" s="2" t="s">
        <v>97</v>
      </c>
      <c r="R8" s="2" t="s">
        <v>61</v>
      </c>
      <c r="S8" s="2" t="s">
        <v>98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145</v>
      </c>
      <c r="J9" s="2" t="s">
        <v>99</v>
      </c>
      <c r="K9" s="2" t="s">
        <v>0</v>
      </c>
      <c r="L9" s="2" t="s">
        <v>5</v>
      </c>
      <c r="M9" s="2" t="s">
        <v>5</v>
      </c>
      <c r="N9" s="2" t="s">
        <v>100</v>
      </c>
      <c r="O9" s="2" t="s">
        <v>101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102</v>
      </c>
      <c r="M10" s="2" t="s">
        <v>103</v>
      </c>
      <c r="N10" s="2" t="s">
        <v>104</v>
      </c>
      <c r="O10" s="2" t="s">
        <v>105</v>
      </c>
      <c r="P10" s="2" t="s">
        <v>106</v>
      </c>
      <c r="Q10" s="2" t="s">
        <v>107</v>
      </c>
      <c r="R10" s="2" t="s">
        <v>108</v>
      </c>
      <c r="S10" s="2" t="s">
        <v>136</v>
      </c>
      <c r="T10" s="2" t="s">
        <v>0</v>
      </c>
    </row>
    <row r="11" spans="1:20" ht="12.75" customHeight="1" x14ac:dyDescent="0.3">
      <c r="A11" s="8" t="s">
        <v>0</v>
      </c>
      <c r="B11" s="8" t="s">
        <v>139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401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109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402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403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352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86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404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405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88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132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49</v>
      </c>
      <c r="B22" s="1" t="s">
        <v>50</v>
      </c>
    </row>
    <row r="23" spans="1:20" s="23" customFormat="1" x14ac:dyDescent="0.3">
      <c r="A23" s="23" t="s">
        <v>509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4"/>
  <sheetViews>
    <sheetView rightToLeft="1" workbookViewId="0">
      <selection activeCell="A24" sqref="A24:XFD24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1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23" customFormat="1" x14ac:dyDescent="0.3">
      <c r="A1" s="23" t="s">
        <v>515</v>
      </c>
    </row>
    <row r="2" spans="1:20" s="19" customFormat="1" x14ac:dyDescent="0.3">
      <c r="B2" s="17" t="s">
        <v>510</v>
      </c>
      <c r="C2" s="20" t="s">
        <v>516</v>
      </c>
    </row>
    <row r="3" spans="1:20" ht="12.75" customHeight="1" x14ac:dyDescent="0.3">
      <c r="B3" s="18" t="s">
        <v>511</v>
      </c>
      <c r="C3" s="21" t="s">
        <v>503</v>
      </c>
    </row>
    <row r="4" spans="1:20" ht="12.75" customHeight="1" x14ac:dyDescent="0.3">
      <c r="B4" s="18" t="s">
        <v>512</v>
      </c>
      <c r="C4" s="21" t="s">
        <v>513</v>
      </c>
    </row>
    <row r="5" spans="1:20" ht="12.75" customHeight="1" x14ac:dyDescent="0.3">
      <c r="B5" s="18" t="s">
        <v>514</v>
      </c>
      <c r="C5" s="21">
        <v>8891</v>
      </c>
    </row>
    <row r="6" spans="1:20" ht="12.75" customHeight="1" x14ac:dyDescent="0.3">
      <c r="A6" s="2" t="s">
        <v>0</v>
      </c>
      <c r="B6" s="2" t="s">
        <v>396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406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52</v>
      </c>
      <c r="C8" s="2" t="s">
        <v>53</v>
      </c>
      <c r="D8" s="2" t="s">
        <v>134</v>
      </c>
      <c r="E8" s="2" t="s">
        <v>54</v>
      </c>
      <c r="F8" s="2" t="s">
        <v>135</v>
      </c>
      <c r="G8" s="2" t="s">
        <v>55</v>
      </c>
      <c r="H8" s="2" t="s">
        <v>56</v>
      </c>
      <c r="I8" s="2" t="s">
        <v>92</v>
      </c>
      <c r="J8" s="2" t="s">
        <v>93</v>
      </c>
      <c r="K8" s="2" t="s">
        <v>57</v>
      </c>
      <c r="L8" s="2" t="s">
        <v>58</v>
      </c>
      <c r="M8" s="2" t="s">
        <v>59</v>
      </c>
      <c r="N8" s="2" t="s">
        <v>94</v>
      </c>
      <c r="O8" s="2" t="s">
        <v>95</v>
      </c>
      <c r="P8" s="2" t="s">
        <v>2</v>
      </c>
      <c r="Q8" s="2" t="s">
        <v>97</v>
      </c>
      <c r="R8" s="2" t="s">
        <v>61</v>
      </c>
      <c r="S8" s="2" t="s">
        <v>98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99</v>
      </c>
      <c r="K9" s="2" t="s">
        <v>0</v>
      </c>
      <c r="L9" s="2" t="s">
        <v>5</v>
      </c>
      <c r="M9" s="2" t="s">
        <v>5</v>
      </c>
      <c r="N9" s="2" t="s">
        <v>100</v>
      </c>
      <c r="O9" s="2" t="s">
        <v>101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102</v>
      </c>
      <c r="M10" s="2" t="s">
        <v>103</v>
      </c>
      <c r="N10" s="2" t="s">
        <v>104</v>
      </c>
      <c r="O10" s="2" t="s">
        <v>105</v>
      </c>
      <c r="P10" s="2" t="s">
        <v>106</v>
      </c>
      <c r="Q10" s="2" t="s">
        <v>107</v>
      </c>
      <c r="R10" s="2" t="s">
        <v>108</v>
      </c>
      <c r="S10" s="2" t="s">
        <v>136</v>
      </c>
      <c r="T10" s="2" t="s">
        <v>0</v>
      </c>
    </row>
    <row r="11" spans="1:20" ht="12.75" customHeight="1" x14ac:dyDescent="0.3">
      <c r="A11" s="8" t="s">
        <v>0</v>
      </c>
      <c r="B11" s="8" t="s">
        <v>147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2.4500000000000002</v>
      </c>
      <c r="K11" s="8" t="s">
        <v>0</v>
      </c>
      <c r="L11" s="9">
        <v>1.94</v>
      </c>
      <c r="M11" s="9">
        <v>1.52</v>
      </c>
      <c r="N11" s="9">
        <v>63000</v>
      </c>
      <c r="O11" s="8" t="s">
        <v>0</v>
      </c>
      <c r="P11" s="9">
        <v>64.03</v>
      </c>
      <c r="Q11" s="8" t="s">
        <v>0</v>
      </c>
      <c r="R11" s="9">
        <v>100</v>
      </c>
      <c r="S11" s="9">
        <v>0.45</v>
      </c>
      <c r="T11" s="8" t="s">
        <v>0</v>
      </c>
    </row>
    <row r="12" spans="1:20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2.4500000000000002</v>
      </c>
      <c r="K12" s="4" t="s">
        <v>0</v>
      </c>
      <c r="L12" s="6">
        <v>1.94</v>
      </c>
      <c r="M12" s="6">
        <v>1.52</v>
      </c>
      <c r="N12" s="6">
        <v>63000</v>
      </c>
      <c r="O12" s="4" t="s">
        <v>0</v>
      </c>
      <c r="P12" s="6">
        <v>64.03</v>
      </c>
      <c r="Q12" s="4" t="s">
        <v>0</v>
      </c>
      <c r="R12" s="6">
        <v>100</v>
      </c>
      <c r="S12" s="6">
        <v>0.45</v>
      </c>
      <c r="T12" s="4" t="s">
        <v>0</v>
      </c>
    </row>
    <row r="13" spans="1:20" ht="12.75" customHeight="1" x14ac:dyDescent="0.3">
      <c r="A13" s="4" t="s">
        <v>0</v>
      </c>
      <c r="B13" s="4" t="s">
        <v>109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121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2.4500000000000002</v>
      </c>
      <c r="K14" s="4" t="s">
        <v>0</v>
      </c>
      <c r="L14" s="6">
        <v>1.94</v>
      </c>
      <c r="M14" s="6">
        <v>1.52</v>
      </c>
      <c r="N14" s="6">
        <v>63000</v>
      </c>
      <c r="O14" s="4" t="s">
        <v>0</v>
      </c>
      <c r="P14" s="6">
        <v>64.03</v>
      </c>
      <c r="Q14" s="4" t="s">
        <v>0</v>
      </c>
      <c r="R14" s="6">
        <v>100</v>
      </c>
      <c r="S14" s="6">
        <v>0.45</v>
      </c>
      <c r="T14" s="4" t="s">
        <v>0</v>
      </c>
    </row>
    <row r="15" spans="1:20" ht="12.75" customHeight="1" x14ac:dyDescent="0.3">
      <c r="A15" s="10" t="s">
        <v>0</v>
      </c>
      <c r="B15" s="10" t="s">
        <v>407</v>
      </c>
      <c r="C15" s="11">
        <v>1155506</v>
      </c>
      <c r="D15" s="10" t="s">
        <v>0</v>
      </c>
      <c r="E15" s="11">
        <v>93276</v>
      </c>
      <c r="F15" s="10" t="s">
        <v>255</v>
      </c>
      <c r="G15" s="10" t="s">
        <v>187</v>
      </c>
      <c r="H15" s="10" t="s">
        <v>75</v>
      </c>
      <c r="I15" s="10" t="s">
        <v>408</v>
      </c>
      <c r="J15" s="12">
        <v>2.4500000000000002</v>
      </c>
      <c r="K15" s="10" t="s">
        <v>81</v>
      </c>
      <c r="L15" s="12">
        <v>1.94</v>
      </c>
      <c r="M15" s="12">
        <v>1.52</v>
      </c>
      <c r="N15" s="12">
        <v>63000</v>
      </c>
      <c r="O15" s="12">
        <v>101.63</v>
      </c>
      <c r="P15" s="12">
        <v>64.03</v>
      </c>
      <c r="Q15" s="12">
        <v>0.01</v>
      </c>
      <c r="R15" s="12">
        <v>100</v>
      </c>
      <c r="S15" s="12">
        <v>0.45</v>
      </c>
      <c r="T15" s="10" t="s">
        <v>0</v>
      </c>
    </row>
    <row r="16" spans="1:20" ht="12.75" customHeight="1" x14ac:dyDescent="0.3">
      <c r="A16" s="4" t="s">
        <v>0</v>
      </c>
      <c r="B16" s="4" t="s">
        <v>403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6">
        <v>0</v>
      </c>
      <c r="O16" s="4" t="s">
        <v>0</v>
      </c>
      <c r="P16" s="6">
        <v>0</v>
      </c>
      <c r="Q16" s="4" t="s">
        <v>0</v>
      </c>
      <c r="R16" s="6">
        <v>0</v>
      </c>
      <c r="S16" s="6">
        <v>0</v>
      </c>
      <c r="T16" s="4" t="s">
        <v>0</v>
      </c>
    </row>
    <row r="17" spans="1:20" ht="12.75" customHeight="1" x14ac:dyDescent="0.3">
      <c r="A17" s="4" t="s">
        <v>0</v>
      </c>
      <c r="B17" s="4" t="s">
        <v>352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409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410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4" t="s">
        <v>0</v>
      </c>
      <c r="B20" s="4" t="s">
        <v>411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6">
        <v>0</v>
      </c>
      <c r="K20" s="4" t="s">
        <v>0</v>
      </c>
      <c r="L20" s="6">
        <v>0</v>
      </c>
      <c r="M20" s="6">
        <v>0</v>
      </c>
      <c r="N20" s="6">
        <v>0</v>
      </c>
      <c r="O20" s="4" t="s">
        <v>0</v>
      </c>
      <c r="P20" s="6">
        <v>0</v>
      </c>
      <c r="Q20" s="4" t="s">
        <v>0</v>
      </c>
      <c r="R20" s="6">
        <v>0</v>
      </c>
      <c r="S20" s="6">
        <v>0</v>
      </c>
      <c r="T20" s="4" t="s">
        <v>0</v>
      </c>
    </row>
    <row r="21" spans="1:20" ht="12.75" customHeight="1" x14ac:dyDescent="0.3">
      <c r="A21" s="8" t="s">
        <v>0</v>
      </c>
      <c r="B21" s="8" t="s">
        <v>88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8" t="s">
        <v>0</v>
      </c>
      <c r="B22" s="8" t="s">
        <v>132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  <c r="S22" s="8" t="s">
        <v>0</v>
      </c>
      <c r="T22" s="8" t="s">
        <v>0</v>
      </c>
    </row>
    <row r="23" spans="1:20" ht="12.75" customHeight="1" x14ac:dyDescent="0.3">
      <c r="A23" s="1" t="s">
        <v>49</v>
      </c>
      <c r="B23" s="1" t="s">
        <v>50</v>
      </c>
    </row>
    <row r="24" spans="1:20" s="23" customFormat="1" x14ac:dyDescent="0.3">
      <c r="A24" s="23" t="s">
        <v>509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1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0" customWidth="1"/>
    <col min="11" max="11" width="22" customWidth="1"/>
    <col min="12" max="12" width="24" customWidth="1"/>
    <col min="13" max="13" width="23" customWidth="1"/>
    <col min="14" max="14" width="2" customWidth="1"/>
    <col min="15" max="22" width="8" customWidth="1"/>
  </cols>
  <sheetData>
    <row r="1" spans="1:14" s="23" customFormat="1" x14ac:dyDescent="0.3">
      <c r="A1" s="23" t="s">
        <v>515</v>
      </c>
    </row>
    <row r="2" spans="1:14" s="19" customFormat="1" x14ac:dyDescent="0.3">
      <c r="B2" s="17" t="s">
        <v>510</v>
      </c>
      <c r="C2" s="20" t="s">
        <v>516</v>
      </c>
    </row>
    <row r="3" spans="1:14" ht="12.75" customHeight="1" x14ac:dyDescent="0.3">
      <c r="B3" s="18" t="s">
        <v>511</v>
      </c>
      <c r="C3" s="21" t="s">
        <v>503</v>
      </c>
    </row>
    <row r="4" spans="1:14" ht="12.75" customHeight="1" x14ac:dyDescent="0.3">
      <c r="B4" s="18" t="s">
        <v>512</v>
      </c>
      <c r="C4" s="21" t="s">
        <v>513</v>
      </c>
    </row>
    <row r="5" spans="1:14" ht="12.75" customHeight="1" x14ac:dyDescent="0.3">
      <c r="B5" s="18" t="s">
        <v>514</v>
      </c>
      <c r="C5" s="21">
        <v>8891</v>
      </c>
    </row>
    <row r="6" spans="1:14" ht="12.75" customHeight="1" x14ac:dyDescent="0.3">
      <c r="A6" s="2" t="s">
        <v>0</v>
      </c>
      <c r="B6" s="2" t="s">
        <v>396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294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52</v>
      </c>
      <c r="C8" s="2" t="s">
        <v>53</v>
      </c>
      <c r="D8" s="2" t="s">
        <v>134</v>
      </c>
      <c r="E8" s="2" t="s">
        <v>54</v>
      </c>
      <c r="F8" s="2" t="s">
        <v>135</v>
      </c>
      <c r="G8" s="2" t="s">
        <v>57</v>
      </c>
      <c r="H8" s="2" t="s">
        <v>94</v>
      </c>
      <c r="I8" s="2" t="s">
        <v>95</v>
      </c>
      <c r="J8" s="2" t="s">
        <v>60</v>
      </c>
      <c r="K8" s="2" t="s">
        <v>97</v>
      </c>
      <c r="L8" s="2" t="s">
        <v>61</v>
      </c>
      <c r="M8" s="2" t="s">
        <v>98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100</v>
      </c>
      <c r="I9" s="2" t="s">
        <v>101</v>
      </c>
      <c r="J9" s="2" t="s">
        <v>4</v>
      </c>
      <c r="K9" s="2" t="s">
        <v>5</v>
      </c>
      <c r="L9" s="2" t="s">
        <v>5</v>
      </c>
      <c r="M9" s="2" t="s">
        <v>5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102</v>
      </c>
      <c r="M10" s="2" t="s">
        <v>103</v>
      </c>
      <c r="N10" s="2" t="s">
        <v>0</v>
      </c>
    </row>
    <row r="11" spans="1:14" ht="12.75" customHeight="1" x14ac:dyDescent="0.3">
      <c r="A11" s="8" t="s">
        <v>0</v>
      </c>
      <c r="B11" s="8" t="s">
        <v>296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8" t="s">
        <v>0</v>
      </c>
    </row>
    <row r="12" spans="1:14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4" t="s">
        <v>0</v>
      </c>
    </row>
    <row r="13" spans="1:14" ht="12.75" customHeight="1" x14ac:dyDescent="0.3">
      <c r="A13" s="4" t="s">
        <v>0</v>
      </c>
      <c r="B13" s="4" t="s">
        <v>86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4" t="s">
        <v>0</v>
      </c>
    </row>
    <row r="14" spans="1:14" ht="12.75" customHeight="1" x14ac:dyDescent="0.3">
      <c r="A14" s="4" t="s">
        <v>0</v>
      </c>
      <c r="B14" s="4" t="s">
        <v>143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4" t="s">
        <v>0</v>
      </c>
    </row>
    <row r="15" spans="1:14" ht="12.75" customHeight="1" x14ac:dyDescent="0.3">
      <c r="A15" s="4" t="s">
        <v>0</v>
      </c>
      <c r="B15" s="4" t="s">
        <v>142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4" t="s">
        <v>0</v>
      </c>
    </row>
    <row r="16" spans="1:14" ht="12.75" customHeight="1" x14ac:dyDescent="0.3">
      <c r="A16" s="8" t="s">
        <v>0</v>
      </c>
      <c r="B16" s="8" t="s">
        <v>88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</row>
    <row r="17" spans="1:14" ht="12.75" customHeight="1" x14ac:dyDescent="0.3">
      <c r="A17" s="8" t="s">
        <v>0</v>
      </c>
      <c r="B17" s="8" t="s">
        <v>132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</row>
    <row r="18" spans="1:14" ht="12.75" customHeight="1" x14ac:dyDescent="0.3">
      <c r="A18" s="1" t="s">
        <v>49</v>
      </c>
      <c r="B18" s="1" t="s">
        <v>50</v>
      </c>
    </row>
    <row r="19" spans="1:14" s="23" customFormat="1" x14ac:dyDescent="0.3">
      <c r="A19" s="23" t="s">
        <v>509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7"/>
  <sheetViews>
    <sheetView rightToLeft="1" topLeftCell="A10" workbookViewId="0">
      <selection activeCell="B29" sqref="B29"/>
    </sheetView>
  </sheetViews>
  <sheetFormatPr defaultRowHeight="14" x14ac:dyDescent="0.3"/>
  <cols>
    <col min="1" max="1" width="2" customWidth="1"/>
    <col min="2" max="2" width="48" customWidth="1"/>
    <col min="3" max="3" width="12" customWidth="1"/>
    <col min="4" max="4" width="14" customWidth="1"/>
    <col min="5" max="5" width="13" customWidth="1"/>
    <col min="6" max="6" width="11" customWidth="1"/>
    <col min="7" max="7" width="12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23" customFormat="1" x14ac:dyDescent="0.3">
      <c r="A1" s="23" t="s">
        <v>515</v>
      </c>
    </row>
    <row r="2" spans="1:12" s="19" customFormat="1" x14ac:dyDescent="0.3">
      <c r="B2" s="17" t="s">
        <v>510</v>
      </c>
      <c r="C2" s="20">
        <v>43646</v>
      </c>
    </row>
    <row r="3" spans="1:12" ht="12.75" customHeight="1" x14ac:dyDescent="0.3">
      <c r="B3" s="18" t="s">
        <v>511</v>
      </c>
      <c r="C3" s="21" t="s">
        <v>503</v>
      </c>
    </row>
    <row r="4" spans="1:12" ht="12.75" customHeight="1" x14ac:dyDescent="0.3">
      <c r="B4" s="18" t="s">
        <v>512</v>
      </c>
      <c r="C4" s="21" t="s">
        <v>513</v>
      </c>
    </row>
    <row r="5" spans="1:12" ht="12.75" customHeight="1" x14ac:dyDescent="0.3">
      <c r="B5" s="18" t="s">
        <v>514</v>
      </c>
      <c r="C5" s="21">
        <v>8891</v>
      </c>
    </row>
    <row r="6" spans="1:12" ht="12.75" customHeight="1" x14ac:dyDescent="0.3">
      <c r="A6" s="2" t="s">
        <v>0</v>
      </c>
      <c r="B6" s="2" t="s">
        <v>396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412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52</v>
      </c>
      <c r="C8" s="2" t="s">
        <v>53</v>
      </c>
      <c r="D8" s="2" t="s">
        <v>57</v>
      </c>
      <c r="E8" s="2" t="s">
        <v>92</v>
      </c>
      <c r="F8" s="2" t="s">
        <v>94</v>
      </c>
      <c r="G8" s="2" t="s">
        <v>95</v>
      </c>
      <c r="H8" s="2" t="s">
        <v>2</v>
      </c>
      <c r="I8" s="2" t="s">
        <v>97</v>
      </c>
      <c r="J8" s="2" t="s">
        <v>61</v>
      </c>
      <c r="K8" s="2" t="s">
        <v>98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145</v>
      </c>
      <c r="F9" s="2" t="s">
        <v>146</v>
      </c>
      <c r="G9" s="2" t="s">
        <v>0</v>
      </c>
      <c r="H9" s="2" t="s">
        <v>4</v>
      </c>
      <c r="I9" s="2" t="s">
        <v>5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0</v>
      </c>
    </row>
    <row r="11" spans="1:12" ht="12.75" customHeight="1" x14ac:dyDescent="0.3">
      <c r="A11" s="8" t="s">
        <v>0</v>
      </c>
      <c r="B11" s="8" t="s">
        <v>413</v>
      </c>
      <c r="C11" s="8" t="s">
        <v>0</v>
      </c>
      <c r="D11" s="8" t="s">
        <v>0</v>
      </c>
      <c r="E11" s="8" t="s">
        <v>0</v>
      </c>
      <c r="F11" s="9">
        <v>67927.009999999995</v>
      </c>
      <c r="G11" s="8" t="s">
        <v>0</v>
      </c>
      <c r="H11" s="9">
        <v>325.39</v>
      </c>
      <c r="I11" s="8" t="s">
        <v>0</v>
      </c>
      <c r="J11" s="9">
        <v>100</v>
      </c>
      <c r="K11" s="9">
        <v>2.2999999999999998</v>
      </c>
      <c r="L11" s="8" t="s">
        <v>0</v>
      </c>
    </row>
    <row r="12" spans="1:12" ht="12.75" customHeight="1" x14ac:dyDescent="0.3">
      <c r="A12" s="4" t="s">
        <v>0</v>
      </c>
      <c r="B12" s="4" t="s">
        <v>414</v>
      </c>
      <c r="C12" s="4" t="s">
        <v>0</v>
      </c>
      <c r="D12" s="4" t="s">
        <v>0</v>
      </c>
      <c r="E12" s="4" t="s">
        <v>0</v>
      </c>
      <c r="F12" s="6">
        <v>67857</v>
      </c>
      <c r="G12" s="4" t="s">
        <v>0</v>
      </c>
      <c r="H12" s="6">
        <v>72.599999999999994</v>
      </c>
      <c r="I12" s="4" t="s">
        <v>0</v>
      </c>
      <c r="J12" s="6">
        <v>22.31</v>
      </c>
      <c r="K12" s="6">
        <v>0.51</v>
      </c>
      <c r="L12" s="4" t="s">
        <v>0</v>
      </c>
    </row>
    <row r="13" spans="1:12" ht="12.75" customHeight="1" x14ac:dyDescent="0.3">
      <c r="A13" s="4" t="s">
        <v>0</v>
      </c>
      <c r="B13" s="4" t="s">
        <v>415</v>
      </c>
      <c r="C13" s="4" t="s">
        <v>0</v>
      </c>
      <c r="D13" s="4" t="s">
        <v>0</v>
      </c>
      <c r="E13" s="4" t="s">
        <v>0</v>
      </c>
      <c r="F13" s="6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416</v>
      </c>
      <c r="C14" s="4" t="s">
        <v>0</v>
      </c>
      <c r="D14" s="4" t="s">
        <v>0</v>
      </c>
      <c r="E14" s="4" t="s">
        <v>0</v>
      </c>
      <c r="F14" s="6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</row>
    <row r="15" spans="1:12" ht="12.75" customHeight="1" x14ac:dyDescent="0.3">
      <c r="A15" s="4" t="s">
        <v>0</v>
      </c>
      <c r="B15" s="4" t="s">
        <v>417</v>
      </c>
      <c r="C15" s="4" t="s">
        <v>0</v>
      </c>
      <c r="D15" s="4" t="s">
        <v>0</v>
      </c>
      <c r="E15" s="4" t="s">
        <v>0</v>
      </c>
      <c r="F15" s="6">
        <v>67857</v>
      </c>
      <c r="G15" s="4" t="s">
        <v>0</v>
      </c>
      <c r="H15" s="6">
        <v>72.599999999999994</v>
      </c>
      <c r="I15" s="4" t="s">
        <v>0</v>
      </c>
      <c r="J15" s="6">
        <v>22.31</v>
      </c>
      <c r="K15" s="6">
        <v>0.51</v>
      </c>
      <c r="L15" s="4" t="s">
        <v>0</v>
      </c>
    </row>
    <row r="16" spans="1:12" ht="12.75" customHeight="1" x14ac:dyDescent="0.3">
      <c r="A16" s="10" t="s">
        <v>0</v>
      </c>
      <c r="B16" s="10" t="s">
        <v>418</v>
      </c>
      <c r="C16" s="11">
        <v>800075004</v>
      </c>
      <c r="D16" s="10" t="s">
        <v>81</v>
      </c>
      <c r="E16" s="10" t="s">
        <v>419</v>
      </c>
      <c r="F16" s="12">
        <v>67857</v>
      </c>
      <c r="G16" s="12">
        <v>106.99</v>
      </c>
      <c r="H16" s="12">
        <v>72.599999999999994</v>
      </c>
      <c r="I16" s="12">
        <v>0.01</v>
      </c>
      <c r="J16" s="12">
        <v>22.31</v>
      </c>
      <c r="K16" s="12">
        <v>0.51</v>
      </c>
      <c r="L16" s="10" t="s">
        <v>0</v>
      </c>
    </row>
    <row r="17" spans="1:12" ht="12.75" customHeight="1" x14ac:dyDescent="0.3">
      <c r="A17" s="4" t="s">
        <v>0</v>
      </c>
      <c r="B17" s="4" t="s">
        <v>420</v>
      </c>
      <c r="C17" s="4" t="s">
        <v>0</v>
      </c>
      <c r="D17" s="4" t="s">
        <v>0</v>
      </c>
      <c r="E17" s="4" t="s">
        <v>0</v>
      </c>
      <c r="F17" s="6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421</v>
      </c>
      <c r="C18" s="4" t="s">
        <v>0</v>
      </c>
      <c r="D18" s="4" t="s">
        <v>0</v>
      </c>
      <c r="E18" s="4" t="s">
        <v>0</v>
      </c>
      <c r="F18" s="6">
        <v>70.010000000000005</v>
      </c>
      <c r="G18" s="4" t="s">
        <v>0</v>
      </c>
      <c r="H18" s="6">
        <v>252.79</v>
      </c>
      <c r="I18" s="4" t="s">
        <v>0</v>
      </c>
      <c r="J18" s="6">
        <v>77.69</v>
      </c>
      <c r="K18" s="6">
        <v>1.79</v>
      </c>
      <c r="L18" s="4" t="s">
        <v>0</v>
      </c>
    </row>
    <row r="19" spans="1:12" ht="12.75" customHeight="1" x14ac:dyDescent="0.3">
      <c r="A19" s="4" t="s">
        <v>0</v>
      </c>
      <c r="B19" s="4" t="s">
        <v>415</v>
      </c>
      <c r="C19" s="4" t="s">
        <v>0</v>
      </c>
      <c r="D19" s="4" t="s">
        <v>0</v>
      </c>
      <c r="E19" s="4" t="s">
        <v>0</v>
      </c>
      <c r="F19" s="6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416</v>
      </c>
      <c r="C20" s="4" t="s">
        <v>0</v>
      </c>
      <c r="D20" s="4" t="s">
        <v>0</v>
      </c>
      <c r="E20" s="4" t="s">
        <v>0</v>
      </c>
      <c r="F20" s="6">
        <v>70.010000000000005</v>
      </c>
      <c r="G20" s="4" t="s">
        <v>0</v>
      </c>
      <c r="H20" s="6">
        <v>252.79</v>
      </c>
      <c r="I20" s="4" t="s">
        <v>0</v>
      </c>
      <c r="J20" s="6">
        <v>77.69</v>
      </c>
      <c r="K20" s="6">
        <v>1.79</v>
      </c>
      <c r="L20" s="4" t="s">
        <v>0</v>
      </c>
    </row>
    <row r="21" spans="1:12" ht="12.75" customHeight="1" x14ac:dyDescent="0.3">
      <c r="A21" s="10" t="s">
        <v>0</v>
      </c>
      <c r="B21" s="10" t="s">
        <v>422</v>
      </c>
      <c r="C21" s="11">
        <v>800072225</v>
      </c>
      <c r="D21" s="10" t="s">
        <v>41</v>
      </c>
      <c r="E21" s="10" t="s">
        <v>423</v>
      </c>
      <c r="F21" s="12">
        <v>70.010000000000005</v>
      </c>
      <c r="G21" s="12">
        <v>101255.83</v>
      </c>
      <c r="H21" s="12">
        <v>252.79</v>
      </c>
      <c r="I21" s="12">
        <v>0</v>
      </c>
      <c r="J21" s="12">
        <v>77.69</v>
      </c>
      <c r="K21" s="12">
        <v>1.79</v>
      </c>
      <c r="L21" s="10" t="s">
        <v>0</v>
      </c>
    </row>
    <row r="22" spans="1:12" ht="12.75" customHeight="1" x14ac:dyDescent="0.3">
      <c r="A22" s="4" t="s">
        <v>0</v>
      </c>
      <c r="B22" s="4" t="s">
        <v>417</v>
      </c>
      <c r="C22" s="4" t="s">
        <v>0</v>
      </c>
      <c r="D22" s="4" t="s">
        <v>0</v>
      </c>
      <c r="E22" s="4" t="s">
        <v>0</v>
      </c>
      <c r="F22" s="6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4" t="s">
        <v>0</v>
      </c>
      <c r="B23" s="4" t="s">
        <v>420</v>
      </c>
      <c r="C23" s="4" t="s">
        <v>0</v>
      </c>
      <c r="D23" s="4" t="s">
        <v>0</v>
      </c>
      <c r="E23" s="4" t="s">
        <v>0</v>
      </c>
      <c r="F23" s="6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4" t="s">
        <v>0</v>
      </c>
    </row>
    <row r="24" spans="1:12" ht="12.75" customHeight="1" x14ac:dyDescent="0.3">
      <c r="A24" s="8" t="s">
        <v>0</v>
      </c>
      <c r="B24" s="8" t="s">
        <v>88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</row>
    <row r="25" spans="1:12" ht="12.75" customHeight="1" x14ac:dyDescent="0.3">
      <c r="A25" s="8" t="s">
        <v>0</v>
      </c>
      <c r="B25" s="8" t="s">
        <v>132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</row>
    <row r="26" spans="1:12" ht="12.75" customHeight="1" x14ac:dyDescent="0.3">
      <c r="A26" s="1" t="s">
        <v>49</v>
      </c>
      <c r="B26" s="1" t="s">
        <v>50</v>
      </c>
    </row>
    <row r="27" spans="1:12" s="23" customFormat="1" x14ac:dyDescent="0.3">
      <c r="A27" s="23" t="s">
        <v>509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7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23" customFormat="1" x14ac:dyDescent="0.3">
      <c r="A1" s="23" t="s">
        <v>515</v>
      </c>
    </row>
    <row r="2" spans="1:13" s="19" customFormat="1" x14ac:dyDescent="0.3">
      <c r="B2" s="17" t="s">
        <v>510</v>
      </c>
      <c r="C2" s="20" t="s">
        <v>516</v>
      </c>
    </row>
    <row r="3" spans="1:13" ht="12.75" customHeight="1" x14ac:dyDescent="0.3">
      <c r="B3" s="18" t="s">
        <v>511</v>
      </c>
      <c r="C3" s="21" t="s">
        <v>503</v>
      </c>
    </row>
    <row r="4" spans="1:13" ht="12.75" customHeight="1" x14ac:dyDescent="0.3">
      <c r="B4" s="18" t="s">
        <v>512</v>
      </c>
      <c r="C4" s="21" t="s">
        <v>513</v>
      </c>
    </row>
    <row r="5" spans="1:13" ht="12.75" customHeight="1" x14ac:dyDescent="0.3">
      <c r="B5" s="18" t="s">
        <v>514</v>
      </c>
      <c r="C5" s="21">
        <v>8891</v>
      </c>
    </row>
    <row r="6" spans="1:13" ht="12.75" customHeight="1" x14ac:dyDescent="0.3">
      <c r="A6" s="2" t="s">
        <v>0</v>
      </c>
      <c r="B6" s="2" t="s">
        <v>396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424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52</v>
      </c>
      <c r="C8" s="2" t="s">
        <v>53</v>
      </c>
      <c r="D8" s="2" t="s">
        <v>135</v>
      </c>
      <c r="E8" s="2" t="s">
        <v>57</v>
      </c>
      <c r="F8" s="2" t="s">
        <v>92</v>
      </c>
      <c r="G8" s="2" t="s">
        <v>94</v>
      </c>
      <c r="H8" s="2" t="s">
        <v>95</v>
      </c>
      <c r="I8" s="2" t="s">
        <v>2</v>
      </c>
      <c r="J8" s="2" t="s">
        <v>97</v>
      </c>
      <c r="K8" s="2" t="s">
        <v>61</v>
      </c>
      <c r="L8" s="2" t="s">
        <v>98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100</v>
      </c>
      <c r="H9" s="2" t="s">
        <v>101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102</v>
      </c>
      <c r="M10" s="2" t="s">
        <v>0</v>
      </c>
    </row>
    <row r="11" spans="1:13" ht="12.75" customHeight="1" x14ac:dyDescent="0.3">
      <c r="A11" s="8" t="s">
        <v>0</v>
      </c>
      <c r="B11" s="8" t="s">
        <v>375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425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426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8" t="s">
        <v>0</v>
      </c>
      <c r="B14" s="8" t="s">
        <v>88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  <c r="L14" s="8" t="s">
        <v>0</v>
      </c>
      <c r="M14" s="8" t="s">
        <v>0</v>
      </c>
    </row>
    <row r="15" spans="1:13" ht="12.75" customHeight="1" x14ac:dyDescent="0.3">
      <c r="A15" s="8" t="s">
        <v>0</v>
      </c>
      <c r="B15" s="8" t="s">
        <v>132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  <c r="M15" s="8" t="s">
        <v>0</v>
      </c>
    </row>
    <row r="16" spans="1:13" ht="12.75" customHeight="1" x14ac:dyDescent="0.3">
      <c r="A16" s="1" t="s">
        <v>49</v>
      </c>
      <c r="B16" s="1" t="s">
        <v>50</v>
      </c>
    </row>
    <row r="17" spans="1:1" s="23" customFormat="1" x14ac:dyDescent="0.3">
      <c r="A17" s="23" t="s">
        <v>509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23" customFormat="1" x14ac:dyDescent="0.3">
      <c r="A1" s="23" t="s">
        <v>515</v>
      </c>
    </row>
    <row r="2" spans="1:13" s="19" customFormat="1" x14ac:dyDescent="0.3">
      <c r="B2" s="17" t="s">
        <v>510</v>
      </c>
      <c r="C2" s="20" t="s">
        <v>516</v>
      </c>
    </row>
    <row r="3" spans="1:13" ht="12.75" customHeight="1" x14ac:dyDescent="0.3">
      <c r="B3" s="18" t="s">
        <v>511</v>
      </c>
      <c r="C3" s="21" t="s">
        <v>503</v>
      </c>
    </row>
    <row r="4" spans="1:13" ht="12.75" customHeight="1" x14ac:dyDescent="0.3">
      <c r="B4" s="18" t="s">
        <v>512</v>
      </c>
      <c r="C4" s="21" t="s">
        <v>513</v>
      </c>
    </row>
    <row r="5" spans="1:13" ht="12.75" customHeight="1" x14ac:dyDescent="0.3">
      <c r="B5" s="18" t="s">
        <v>514</v>
      </c>
      <c r="C5" s="21">
        <v>8891</v>
      </c>
    </row>
    <row r="6" spans="1:13" ht="12.75" customHeight="1" x14ac:dyDescent="0.3">
      <c r="A6" s="2" t="s">
        <v>0</v>
      </c>
      <c r="B6" s="2" t="s">
        <v>396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427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52</v>
      </c>
      <c r="C8" s="2" t="s">
        <v>53</v>
      </c>
      <c r="D8" s="2" t="s">
        <v>135</v>
      </c>
      <c r="E8" s="2" t="s">
        <v>57</v>
      </c>
      <c r="F8" s="2" t="s">
        <v>92</v>
      </c>
      <c r="G8" s="2" t="s">
        <v>94</v>
      </c>
      <c r="H8" s="2" t="s">
        <v>95</v>
      </c>
      <c r="I8" s="2" t="s">
        <v>2</v>
      </c>
      <c r="J8" s="2" t="s">
        <v>97</v>
      </c>
      <c r="K8" s="2" t="s">
        <v>61</v>
      </c>
      <c r="L8" s="2" t="s">
        <v>98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145</v>
      </c>
      <c r="G9" s="2" t="s">
        <v>146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102</v>
      </c>
      <c r="M10" s="2" t="s">
        <v>0</v>
      </c>
    </row>
    <row r="11" spans="1:13" ht="12.75" customHeight="1" x14ac:dyDescent="0.3">
      <c r="A11" s="8" t="s">
        <v>0</v>
      </c>
      <c r="B11" s="8" t="s">
        <v>379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428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380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381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429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382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352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430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380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383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382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384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4" t="s">
        <v>0</v>
      </c>
      <c r="B23" s="4" t="s">
        <v>352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3">
      <c r="A24" s="8" t="s">
        <v>0</v>
      </c>
      <c r="B24" s="8" t="s">
        <v>88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8" t="s">
        <v>0</v>
      </c>
      <c r="B25" s="8" t="s">
        <v>132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3">
      <c r="A26" s="1" t="s">
        <v>431</v>
      </c>
      <c r="B26" s="1" t="s">
        <v>50</v>
      </c>
    </row>
    <row r="27" spans="1:13" s="23" customFormat="1" x14ac:dyDescent="0.3">
      <c r="A27" s="23" t="s">
        <v>509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8"/>
  <sheetViews>
    <sheetView rightToLeft="1" topLeftCell="A7" workbookViewId="0">
      <selection activeCell="H3" sqref="H3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7" width="13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23" customFormat="1" x14ac:dyDescent="0.3">
      <c r="A1" s="23" t="s">
        <v>515</v>
      </c>
    </row>
    <row r="2" spans="1:12" s="19" customFormat="1" x14ac:dyDescent="0.3">
      <c r="B2" s="17" t="s">
        <v>510</v>
      </c>
      <c r="C2" s="20">
        <v>43646</v>
      </c>
    </row>
    <row r="3" spans="1:12" ht="12.75" customHeight="1" x14ac:dyDescent="0.3">
      <c r="B3" s="18" t="s">
        <v>511</v>
      </c>
      <c r="C3" s="21" t="s">
        <v>503</v>
      </c>
    </row>
    <row r="4" spans="1:12" ht="12.75" customHeight="1" x14ac:dyDescent="0.3">
      <c r="B4" s="18" t="s">
        <v>512</v>
      </c>
      <c r="C4" s="21" t="s">
        <v>513</v>
      </c>
    </row>
    <row r="5" spans="1:12" ht="12.75" customHeight="1" x14ac:dyDescent="0.3">
      <c r="B5" s="18" t="s">
        <v>514</v>
      </c>
      <c r="C5" s="21">
        <v>8891</v>
      </c>
    </row>
    <row r="6" spans="1:12" ht="12.75" customHeight="1" x14ac:dyDescent="0.3">
      <c r="A6" s="2" t="s">
        <v>0</v>
      </c>
      <c r="B6" s="2" t="s">
        <v>396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432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52</v>
      </c>
      <c r="C8" s="2" t="s">
        <v>53</v>
      </c>
      <c r="D8" s="2" t="s">
        <v>135</v>
      </c>
      <c r="E8" s="2" t="s">
        <v>57</v>
      </c>
      <c r="F8" s="2" t="s">
        <v>92</v>
      </c>
      <c r="G8" s="2" t="s">
        <v>94</v>
      </c>
      <c r="H8" s="2" t="s">
        <v>95</v>
      </c>
      <c r="I8" s="2" t="s">
        <v>2</v>
      </c>
      <c r="J8" s="2" t="s">
        <v>61</v>
      </c>
      <c r="K8" s="2" t="s">
        <v>98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100</v>
      </c>
      <c r="H9" s="2" t="s">
        <v>101</v>
      </c>
      <c r="I9" s="2" t="s">
        <v>4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0</v>
      </c>
    </row>
    <row r="11" spans="1:12" ht="12.75" customHeight="1" x14ac:dyDescent="0.3">
      <c r="A11" s="8" t="s">
        <v>0</v>
      </c>
      <c r="B11" s="8" t="s">
        <v>386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10.63</v>
      </c>
      <c r="J11" s="9">
        <v>100</v>
      </c>
      <c r="K11" s="9">
        <v>7.0000000000000007E-2</v>
      </c>
      <c r="L11" s="8" t="s">
        <v>0</v>
      </c>
    </row>
    <row r="12" spans="1:12" ht="12.75" customHeight="1" x14ac:dyDescent="0.3">
      <c r="A12" s="4" t="s">
        <v>0</v>
      </c>
      <c r="B12" s="4" t="s">
        <v>433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10.63</v>
      </c>
      <c r="J12" s="6">
        <v>100</v>
      </c>
      <c r="K12" s="6">
        <v>7.0000000000000007E-2</v>
      </c>
      <c r="L12" s="4" t="s">
        <v>0</v>
      </c>
    </row>
    <row r="13" spans="1:12" ht="12.75" customHeight="1" x14ac:dyDescent="0.3">
      <c r="A13" s="4" t="s">
        <v>0</v>
      </c>
      <c r="B13" s="4" t="s">
        <v>380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381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10.63</v>
      </c>
      <c r="J14" s="6">
        <v>100</v>
      </c>
      <c r="K14" s="6">
        <v>7.0000000000000007E-2</v>
      </c>
      <c r="L14" s="4" t="s">
        <v>0</v>
      </c>
    </row>
    <row r="15" spans="1:12" ht="12.75" customHeight="1" x14ac:dyDescent="0.3">
      <c r="A15" s="10" t="s">
        <v>0</v>
      </c>
      <c r="B15" s="10" t="s">
        <v>434</v>
      </c>
      <c r="C15" s="11">
        <v>9127020718</v>
      </c>
      <c r="D15" s="10" t="s">
        <v>435</v>
      </c>
      <c r="E15" s="10" t="s">
        <v>81</v>
      </c>
      <c r="F15" s="10" t="s">
        <v>436</v>
      </c>
      <c r="G15" s="12">
        <v>-430000</v>
      </c>
      <c r="H15" s="12">
        <v>-2.1</v>
      </c>
      <c r="I15" s="12">
        <v>9.0299999999999994</v>
      </c>
      <c r="J15" s="12">
        <v>84.98</v>
      </c>
      <c r="K15" s="12">
        <v>0.06</v>
      </c>
      <c r="L15" s="10" t="s">
        <v>0</v>
      </c>
    </row>
    <row r="16" spans="1:12" ht="12.75" customHeight="1" x14ac:dyDescent="0.3">
      <c r="A16" s="10" t="s">
        <v>0</v>
      </c>
      <c r="B16" s="10" t="s">
        <v>434</v>
      </c>
      <c r="C16" s="11">
        <v>9127106233</v>
      </c>
      <c r="D16" s="10" t="s">
        <v>435</v>
      </c>
      <c r="E16" s="10" t="s">
        <v>81</v>
      </c>
      <c r="F16" s="10" t="s">
        <v>437</v>
      </c>
      <c r="G16" s="12">
        <v>-39326</v>
      </c>
      <c r="H16" s="12">
        <v>-4.0599999999999996</v>
      </c>
      <c r="I16" s="12">
        <v>1.6</v>
      </c>
      <c r="J16" s="12">
        <v>15.02</v>
      </c>
      <c r="K16" s="12">
        <v>0.01</v>
      </c>
      <c r="L16" s="10" t="s">
        <v>0</v>
      </c>
    </row>
    <row r="17" spans="1:12" ht="12.75" customHeight="1" x14ac:dyDescent="0.3">
      <c r="A17" s="4" t="s">
        <v>0</v>
      </c>
      <c r="B17" s="4" t="s">
        <v>429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382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4" t="s">
        <v>0</v>
      </c>
    </row>
    <row r="19" spans="1:12" ht="12.75" customHeight="1" x14ac:dyDescent="0.3">
      <c r="A19" s="4" t="s">
        <v>0</v>
      </c>
      <c r="B19" s="4" t="s">
        <v>352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438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380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383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4" t="s">
        <v>0</v>
      </c>
      <c r="B23" s="4" t="s">
        <v>382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4" t="s">
        <v>0</v>
      </c>
    </row>
    <row r="24" spans="1:12" ht="12.75" customHeight="1" x14ac:dyDescent="0.3">
      <c r="A24" s="4" t="s">
        <v>0</v>
      </c>
      <c r="B24" s="4" t="s">
        <v>352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6">
        <v>0</v>
      </c>
      <c r="K24" s="6">
        <v>0</v>
      </c>
      <c r="L24" s="4" t="s">
        <v>0</v>
      </c>
    </row>
    <row r="25" spans="1:12" ht="12.75" customHeight="1" x14ac:dyDescent="0.3">
      <c r="A25" s="8" t="s">
        <v>0</v>
      </c>
      <c r="B25" s="8" t="s">
        <v>88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</row>
    <row r="26" spans="1:12" ht="12.75" customHeight="1" x14ac:dyDescent="0.3">
      <c r="A26" s="8" t="s">
        <v>0</v>
      </c>
      <c r="B26" s="8" t="s">
        <v>132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</row>
    <row r="27" spans="1:12" ht="12.75" customHeight="1" x14ac:dyDescent="0.3">
      <c r="A27" s="1" t="s">
        <v>431</v>
      </c>
      <c r="B27" s="1" t="s">
        <v>50</v>
      </c>
    </row>
    <row r="28" spans="1:12" s="23" customFormat="1" x14ac:dyDescent="0.3">
      <c r="A28" s="23" t="s">
        <v>509</v>
      </c>
    </row>
  </sheetData>
  <mergeCells count="2">
    <mergeCell ref="A28:XFD28"/>
    <mergeCell ref="A1:XFD1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23" customFormat="1" x14ac:dyDescent="0.3">
      <c r="A1" s="23" t="s">
        <v>515</v>
      </c>
    </row>
    <row r="2" spans="1:18" s="19" customFormat="1" x14ac:dyDescent="0.3">
      <c r="B2" s="17" t="s">
        <v>510</v>
      </c>
      <c r="C2" s="20" t="s">
        <v>516</v>
      </c>
    </row>
    <row r="3" spans="1:18" ht="12.75" customHeight="1" x14ac:dyDescent="0.3">
      <c r="B3" s="18" t="s">
        <v>511</v>
      </c>
      <c r="C3" s="21" t="s">
        <v>503</v>
      </c>
    </row>
    <row r="4" spans="1:18" ht="12.75" customHeight="1" x14ac:dyDescent="0.3">
      <c r="B4" s="18" t="s">
        <v>512</v>
      </c>
      <c r="C4" s="21" t="s">
        <v>513</v>
      </c>
    </row>
    <row r="5" spans="1:18" ht="12.75" customHeight="1" x14ac:dyDescent="0.3">
      <c r="B5" s="18" t="s">
        <v>514</v>
      </c>
      <c r="C5" s="21">
        <v>8891</v>
      </c>
    </row>
    <row r="6" spans="1:18" ht="12.75" customHeight="1" x14ac:dyDescent="0.3">
      <c r="A6" s="2" t="s">
        <v>0</v>
      </c>
      <c r="B6" s="2" t="s">
        <v>396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439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52</v>
      </c>
      <c r="C8" s="2" t="s">
        <v>53</v>
      </c>
      <c r="D8" s="2" t="s">
        <v>388</v>
      </c>
      <c r="E8" s="2" t="s">
        <v>55</v>
      </c>
      <c r="F8" s="2" t="s">
        <v>56</v>
      </c>
      <c r="G8" s="2" t="s">
        <v>92</v>
      </c>
      <c r="H8" s="2" t="s">
        <v>93</v>
      </c>
      <c r="I8" s="2" t="s">
        <v>57</v>
      </c>
      <c r="J8" s="2" t="s">
        <v>58</v>
      </c>
      <c r="K8" s="2" t="s">
        <v>59</v>
      </c>
      <c r="L8" s="2" t="s">
        <v>94</v>
      </c>
      <c r="M8" s="2" t="s">
        <v>95</v>
      </c>
      <c r="N8" s="2" t="s">
        <v>2</v>
      </c>
      <c r="O8" s="2" t="s">
        <v>97</v>
      </c>
      <c r="P8" s="2" t="s">
        <v>61</v>
      </c>
      <c r="Q8" s="2" t="s">
        <v>98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145</v>
      </c>
      <c r="H9" s="2" t="s">
        <v>99</v>
      </c>
      <c r="I9" s="2" t="s">
        <v>0</v>
      </c>
      <c r="J9" s="2" t="s">
        <v>5</v>
      </c>
      <c r="K9" s="2" t="s">
        <v>5</v>
      </c>
      <c r="L9" s="2" t="s">
        <v>100</v>
      </c>
      <c r="M9" s="2" t="s">
        <v>101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102</v>
      </c>
      <c r="M10" s="2" t="s">
        <v>103</v>
      </c>
      <c r="N10" s="2" t="s">
        <v>104</v>
      </c>
      <c r="O10" s="2" t="s">
        <v>105</v>
      </c>
      <c r="P10" s="2" t="s">
        <v>106</v>
      </c>
      <c r="Q10" s="2" t="s">
        <v>107</v>
      </c>
      <c r="R10" s="2" t="s">
        <v>0</v>
      </c>
    </row>
    <row r="11" spans="1:18" ht="12.75" customHeight="1" x14ac:dyDescent="0.3">
      <c r="A11" s="8" t="s">
        <v>0</v>
      </c>
      <c r="B11" s="8" t="s">
        <v>440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390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391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394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86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390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391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394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88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132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431</v>
      </c>
      <c r="B22" s="1" t="s">
        <v>50</v>
      </c>
    </row>
    <row r="23" spans="1:18" s="23" customFormat="1" x14ac:dyDescent="0.3">
      <c r="A23" s="23" t="s">
        <v>509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31"/>
  <sheetViews>
    <sheetView rightToLeft="1" workbookViewId="0">
      <selection activeCell="G3" sqref="G3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10" customWidth="1"/>
    <col min="11" max="11" width="18" customWidth="1"/>
    <col min="12" max="12" width="14" customWidth="1"/>
    <col min="13" max="13" width="11" customWidth="1"/>
    <col min="14" max="14" width="8" customWidth="1"/>
    <col min="15" max="15" width="11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23" customFormat="1" x14ac:dyDescent="0.3">
      <c r="A1" s="23" t="s">
        <v>515</v>
      </c>
    </row>
    <row r="2" spans="1:18" s="19" customFormat="1" x14ac:dyDescent="0.3">
      <c r="B2" s="17" t="s">
        <v>510</v>
      </c>
      <c r="C2" s="20">
        <v>43646</v>
      </c>
    </row>
    <row r="3" spans="1:18" ht="12.75" customHeight="1" x14ac:dyDescent="0.3">
      <c r="B3" s="18" t="s">
        <v>511</v>
      </c>
      <c r="C3" s="21" t="s">
        <v>503</v>
      </c>
    </row>
    <row r="4" spans="1:18" ht="12.75" customHeight="1" x14ac:dyDescent="0.3">
      <c r="B4" s="18" t="s">
        <v>512</v>
      </c>
      <c r="C4" s="21" t="s">
        <v>513</v>
      </c>
    </row>
    <row r="5" spans="1:18" ht="12.75" customHeight="1" x14ac:dyDescent="0.3">
      <c r="B5" s="18" t="s">
        <v>514</v>
      </c>
      <c r="C5" s="21">
        <v>8891</v>
      </c>
    </row>
    <row r="6" spans="1:18" ht="12.75" customHeight="1" x14ac:dyDescent="0.3">
      <c r="A6" s="2" t="s">
        <v>0</v>
      </c>
      <c r="B6" s="2" t="s">
        <v>441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442</v>
      </c>
      <c r="C7" s="2" t="s">
        <v>443</v>
      </c>
      <c r="D7" s="2" t="s">
        <v>444</v>
      </c>
      <c r="E7" s="2" t="s">
        <v>54</v>
      </c>
      <c r="F7" s="2" t="s">
        <v>55</v>
      </c>
      <c r="G7" s="2" t="s">
        <v>92</v>
      </c>
      <c r="H7" s="2" t="s">
        <v>56</v>
      </c>
      <c r="I7" s="2" t="s">
        <v>93</v>
      </c>
      <c r="J7" s="2" t="s">
        <v>57</v>
      </c>
      <c r="K7" s="2" t="s">
        <v>445</v>
      </c>
      <c r="L7" s="2" t="s">
        <v>59</v>
      </c>
      <c r="M7" s="2" t="s">
        <v>94</v>
      </c>
      <c r="N7" s="2" t="s">
        <v>95</v>
      </c>
      <c r="O7" s="2" t="s">
        <v>2</v>
      </c>
      <c r="P7" s="2" t="s">
        <v>61</v>
      </c>
      <c r="Q7" s="2" t="s">
        <v>98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145</v>
      </c>
      <c r="H8" s="2" t="s">
        <v>0</v>
      </c>
      <c r="I8" s="2" t="s">
        <v>99</v>
      </c>
      <c r="J8" s="2" t="s">
        <v>0</v>
      </c>
      <c r="K8" s="2" t="s">
        <v>5</v>
      </c>
      <c r="L8" s="2" t="s">
        <v>5</v>
      </c>
      <c r="M8" s="2" t="s">
        <v>146</v>
      </c>
      <c r="N8" s="2" t="s">
        <v>0</v>
      </c>
      <c r="O8" s="2" t="s">
        <v>4</v>
      </c>
      <c r="P8" s="2" t="s">
        <v>5</v>
      </c>
      <c r="Q8" s="2" t="s">
        <v>5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  <c r="L9" s="2" t="s">
        <v>102</v>
      </c>
      <c r="M9" s="2" t="s">
        <v>103</v>
      </c>
      <c r="N9" s="2" t="s">
        <v>104</v>
      </c>
      <c r="O9" s="2" t="s">
        <v>105</v>
      </c>
      <c r="P9" s="2" t="s">
        <v>106</v>
      </c>
      <c r="Q9" s="2" t="s">
        <v>107</v>
      </c>
      <c r="R9" s="2" t="s">
        <v>0</v>
      </c>
    </row>
    <row r="10" spans="1:18" ht="12.75" customHeight="1" x14ac:dyDescent="0.3">
      <c r="A10" s="8" t="s">
        <v>0</v>
      </c>
      <c r="B10" s="8" t="s">
        <v>446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3.17</v>
      </c>
      <c r="J10" s="8" t="s">
        <v>0</v>
      </c>
      <c r="K10" s="9">
        <v>0</v>
      </c>
      <c r="L10" s="9">
        <v>1.84</v>
      </c>
      <c r="M10" s="8" t="s">
        <v>0</v>
      </c>
      <c r="N10" s="8" t="s">
        <v>0</v>
      </c>
      <c r="O10" s="9">
        <v>87.58</v>
      </c>
      <c r="P10" s="9">
        <v>100</v>
      </c>
      <c r="Q10" s="9">
        <v>0.62</v>
      </c>
      <c r="R10" s="8" t="s">
        <v>0</v>
      </c>
    </row>
    <row r="11" spans="1:18" ht="12.75" customHeight="1" x14ac:dyDescent="0.3">
      <c r="A11" s="4" t="s">
        <v>0</v>
      </c>
      <c r="B11" s="4" t="s">
        <v>447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3.17</v>
      </c>
      <c r="J11" s="4" t="s">
        <v>0</v>
      </c>
      <c r="K11" s="6">
        <v>0</v>
      </c>
      <c r="L11" s="6">
        <v>1.84</v>
      </c>
      <c r="M11" s="4" t="s">
        <v>0</v>
      </c>
      <c r="N11" s="4" t="s">
        <v>0</v>
      </c>
      <c r="O11" s="6">
        <v>87.58</v>
      </c>
      <c r="P11" s="6">
        <v>100</v>
      </c>
      <c r="Q11" s="6">
        <v>0.62</v>
      </c>
      <c r="R11" s="4" t="s">
        <v>0</v>
      </c>
    </row>
    <row r="12" spans="1:18" ht="12.75" customHeight="1" x14ac:dyDescent="0.3">
      <c r="A12" s="4" t="s">
        <v>0</v>
      </c>
      <c r="B12" s="4" t="s">
        <v>448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3.17</v>
      </c>
      <c r="J12" s="4" t="s">
        <v>0</v>
      </c>
      <c r="K12" s="6">
        <v>0</v>
      </c>
      <c r="L12" s="6">
        <v>1.84</v>
      </c>
      <c r="M12" s="4" t="s">
        <v>0</v>
      </c>
      <c r="N12" s="4" t="s">
        <v>0</v>
      </c>
      <c r="O12" s="6">
        <v>87.58</v>
      </c>
      <c r="P12" s="6">
        <v>100</v>
      </c>
      <c r="Q12" s="6">
        <v>0.62</v>
      </c>
      <c r="R12" s="4" t="s">
        <v>0</v>
      </c>
    </row>
    <row r="13" spans="1:18" ht="12.75" customHeight="1" x14ac:dyDescent="0.3">
      <c r="A13" s="10" t="s">
        <v>0</v>
      </c>
      <c r="B13" s="10" t="s">
        <v>449</v>
      </c>
      <c r="C13" s="10" t="s">
        <v>450</v>
      </c>
      <c r="D13" s="11">
        <v>893000109</v>
      </c>
      <c r="E13" s="11">
        <v>99608</v>
      </c>
      <c r="F13" s="10" t="s">
        <v>451</v>
      </c>
      <c r="G13" s="10" t="s">
        <v>452</v>
      </c>
      <c r="H13" s="10" t="s">
        <v>453</v>
      </c>
      <c r="I13" s="12">
        <v>3.17</v>
      </c>
      <c r="J13" s="10" t="s">
        <v>81</v>
      </c>
      <c r="K13" s="12">
        <v>0</v>
      </c>
      <c r="L13" s="12">
        <v>1.84</v>
      </c>
      <c r="M13" s="12">
        <v>84399.29</v>
      </c>
      <c r="N13" s="12">
        <v>103.77</v>
      </c>
      <c r="O13" s="12">
        <v>87.58</v>
      </c>
      <c r="P13" s="12">
        <v>100</v>
      </c>
      <c r="Q13" s="12">
        <v>0.62</v>
      </c>
      <c r="R13" s="10" t="s">
        <v>0</v>
      </c>
    </row>
    <row r="14" spans="1:18" ht="12.75" customHeight="1" x14ac:dyDescent="0.3">
      <c r="A14" s="4" t="s">
        <v>0</v>
      </c>
      <c r="B14" s="4" t="s">
        <v>454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4" t="s">
        <v>0</v>
      </c>
      <c r="O14" s="6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455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4" t="s">
        <v>0</v>
      </c>
      <c r="O15" s="6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456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4" t="s">
        <v>0</v>
      </c>
      <c r="O16" s="6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457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  <c r="N17" s="4" t="s">
        <v>0</v>
      </c>
      <c r="O17" s="6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458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  <c r="N18" s="4" t="s">
        <v>0</v>
      </c>
      <c r="O18" s="6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459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  <c r="R19" s="4" t="s">
        <v>0</v>
      </c>
    </row>
    <row r="20" spans="1:18" ht="12.75" customHeight="1" x14ac:dyDescent="0.3">
      <c r="A20" s="4" t="s">
        <v>0</v>
      </c>
      <c r="B20" s="4" t="s">
        <v>460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  <c r="L20" s="4" t="s">
        <v>0</v>
      </c>
      <c r="M20" s="4" t="s">
        <v>0</v>
      </c>
      <c r="N20" s="4" t="s">
        <v>0</v>
      </c>
      <c r="O20" s="4" t="s">
        <v>0</v>
      </c>
      <c r="P20" s="4" t="s">
        <v>0</v>
      </c>
      <c r="Q20" s="4" t="s">
        <v>0</v>
      </c>
      <c r="R20" s="4" t="s">
        <v>0</v>
      </c>
    </row>
    <row r="21" spans="1:18" ht="12.75" customHeight="1" x14ac:dyDescent="0.3">
      <c r="A21" s="4" t="s">
        <v>0</v>
      </c>
      <c r="B21" s="4" t="s">
        <v>461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4" t="s">
        <v>0</v>
      </c>
      <c r="O21" s="6">
        <v>0</v>
      </c>
      <c r="P21" s="6">
        <v>0</v>
      </c>
      <c r="Q21" s="6">
        <v>0</v>
      </c>
      <c r="R21" s="4" t="s">
        <v>0</v>
      </c>
    </row>
    <row r="22" spans="1:18" ht="12.75" customHeight="1" x14ac:dyDescent="0.3">
      <c r="A22" s="4" t="s">
        <v>0</v>
      </c>
      <c r="B22" s="4" t="s">
        <v>462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  <c r="N22" s="4" t="s">
        <v>0</v>
      </c>
      <c r="O22" s="6">
        <v>0</v>
      </c>
      <c r="P22" s="6">
        <v>0</v>
      </c>
      <c r="Q22" s="6">
        <v>0</v>
      </c>
      <c r="R22" s="4" t="s">
        <v>0</v>
      </c>
    </row>
    <row r="23" spans="1:18" ht="12.75" customHeight="1" x14ac:dyDescent="0.3">
      <c r="A23" s="4" t="s">
        <v>0</v>
      </c>
      <c r="B23" s="4" t="s">
        <v>463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4" t="s">
        <v>0</v>
      </c>
      <c r="K23" s="6">
        <v>0</v>
      </c>
      <c r="L23" s="6">
        <v>0</v>
      </c>
      <c r="M23" s="4" t="s">
        <v>0</v>
      </c>
      <c r="N23" s="4" t="s">
        <v>0</v>
      </c>
      <c r="O23" s="6">
        <v>0</v>
      </c>
      <c r="P23" s="6">
        <v>0</v>
      </c>
      <c r="Q23" s="6">
        <v>0</v>
      </c>
      <c r="R23" s="4" t="s">
        <v>0</v>
      </c>
    </row>
    <row r="24" spans="1:18" ht="12.75" customHeight="1" x14ac:dyDescent="0.3">
      <c r="A24" s="4" t="s">
        <v>0</v>
      </c>
      <c r="B24" s="4" t="s">
        <v>454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4" t="s">
        <v>0</v>
      </c>
      <c r="K24" s="6">
        <v>0</v>
      </c>
      <c r="L24" s="6">
        <v>0</v>
      </c>
      <c r="M24" s="4" t="s">
        <v>0</v>
      </c>
      <c r="N24" s="4" t="s">
        <v>0</v>
      </c>
      <c r="O24" s="6">
        <v>0</v>
      </c>
      <c r="P24" s="6">
        <v>0</v>
      </c>
      <c r="Q24" s="6">
        <v>0</v>
      </c>
      <c r="R24" s="4" t="s">
        <v>0</v>
      </c>
    </row>
    <row r="25" spans="1:18" ht="12.75" customHeight="1" x14ac:dyDescent="0.3">
      <c r="A25" s="4" t="s">
        <v>0</v>
      </c>
      <c r="B25" s="4" t="s">
        <v>455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4" t="s">
        <v>0</v>
      </c>
      <c r="K25" s="6">
        <v>0</v>
      </c>
      <c r="L25" s="6">
        <v>0</v>
      </c>
      <c r="M25" s="4" t="s">
        <v>0</v>
      </c>
      <c r="N25" s="4" t="s">
        <v>0</v>
      </c>
      <c r="O25" s="6">
        <v>0</v>
      </c>
      <c r="P25" s="6">
        <v>0</v>
      </c>
      <c r="Q25" s="6">
        <v>0</v>
      </c>
      <c r="R25" s="4" t="s">
        <v>0</v>
      </c>
    </row>
    <row r="26" spans="1:18" ht="12.75" customHeight="1" x14ac:dyDescent="0.3">
      <c r="A26" s="4" t="s">
        <v>0</v>
      </c>
      <c r="B26" s="4" t="s">
        <v>456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4" t="s">
        <v>0</v>
      </c>
      <c r="K26" s="6">
        <v>0</v>
      </c>
      <c r="L26" s="6">
        <v>0</v>
      </c>
      <c r="M26" s="4" t="s">
        <v>0</v>
      </c>
      <c r="N26" s="4" t="s">
        <v>0</v>
      </c>
      <c r="O26" s="6">
        <v>0</v>
      </c>
      <c r="P26" s="6">
        <v>0</v>
      </c>
      <c r="Q26" s="6">
        <v>0</v>
      </c>
      <c r="R26" s="4" t="s">
        <v>0</v>
      </c>
    </row>
    <row r="27" spans="1:18" ht="12.75" customHeight="1" x14ac:dyDescent="0.3">
      <c r="A27" s="4" t="s">
        <v>0</v>
      </c>
      <c r="B27" s="4" t="s">
        <v>462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6">
        <v>0</v>
      </c>
      <c r="J27" s="4" t="s">
        <v>0</v>
      </c>
      <c r="K27" s="6">
        <v>0</v>
      </c>
      <c r="L27" s="6">
        <v>0</v>
      </c>
      <c r="M27" s="4" t="s">
        <v>0</v>
      </c>
      <c r="N27" s="4" t="s">
        <v>0</v>
      </c>
      <c r="O27" s="6">
        <v>0</v>
      </c>
      <c r="P27" s="6">
        <v>0</v>
      </c>
      <c r="Q27" s="6">
        <v>0</v>
      </c>
      <c r="R27" s="4" t="s">
        <v>0</v>
      </c>
    </row>
    <row r="28" spans="1:18" ht="12.75" customHeight="1" x14ac:dyDescent="0.3">
      <c r="A28" s="8" t="s">
        <v>0</v>
      </c>
      <c r="B28" s="8" t="s">
        <v>88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  <c r="M28" s="8" t="s">
        <v>0</v>
      </c>
      <c r="N28" s="8" t="s">
        <v>0</v>
      </c>
      <c r="O28" s="8" t="s">
        <v>0</v>
      </c>
      <c r="P28" s="8" t="s">
        <v>0</v>
      </c>
      <c r="Q28" s="8" t="s">
        <v>0</v>
      </c>
      <c r="R28" s="8" t="s">
        <v>0</v>
      </c>
    </row>
    <row r="29" spans="1:18" ht="12.75" customHeight="1" x14ac:dyDescent="0.3">
      <c r="A29" s="8" t="s">
        <v>0</v>
      </c>
      <c r="B29" s="8" t="s">
        <v>132</v>
      </c>
      <c r="C29" s="8" t="s">
        <v>0</v>
      </c>
      <c r="D29" s="8" t="s">
        <v>0</v>
      </c>
      <c r="E29" s="8" t="s">
        <v>0</v>
      </c>
      <c r="F29" s="8" t="s">
        <v>0</v>
      </c>
      <c r="G29" s="8" t="s">
        <v>0</v>
      </c>
      <c r="H29" s="8" t="s">
        <v>0</v>
      </c>
      <c r="I29" s="8" t="s">
        <v>0</v>
      </c>
      <c r="J29" s="8" t="s">
        <v>0</v>
      </c>
      <c r="K29" s="8" t="s">
        <v>0</v>
      </c>
      <c r="L29" s="8" t="s">
        <v>0</v>
      </c>
      <c r="M29" s="8" t="s">
        <v>0</v>
      </c>
      <c r="N29" s="8" t="s">
        <v>0</v>
      </c>
      <c r="O29" s="8" t="s">
        <v>0</v>
      </c>
      <c r="P29" s="8" t="s">
        <v>0</v>
      </c>
      <c r="Q29" s="8" t="s">
        <v>0</v>
      </c>
      <c r="R29" s="8" t="s">
        <v>0</v>
      </c>
    </row>
    <row r="30" spans="1:18" ht="12.75" customHeight="1" x14ac:dyDescent="0.3">
      <c r="A30" s="1" t="s">
        <v>431</v>
      </c>
      <c r="B30" s="1" t="s">
        <v>50</v>
      </c>
    </row>
    <row r="31" spans="1:18" s="23" customFormat="1" x14ac:dyDescent="0.3">
      <c r="A31" s="23" t="s">
        <v>509</v>
      </c>
    </row>
  </sheetData>
  <mergeCells count="2">
    <mergeCell ref="A31:XFD31"/>
    <mergeCell ref="A1:XFD1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1"/>
  <sheetViews>
    <sheetView rightToLeft="1" workbookViewId="0">
      <selection activeCell="B23" sqref="B23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8" customWidth="1"/>
    <col min="10" max="10" width="14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23" customFormat="1" x14ac:dyDescent="0.3">
      <c r="A1" s="23" t="s">
        <v>515</v>
      </c>
    </row>
    <row r="2" spans="1:16" s="19" customFormat="1" x14ac:dyDescent="0.3">
      <c r="B2" s="17" t="s">
        <v>510</v>
      </c>
      <c r="C2" s="20" t="s">
        <v>516</v>
      </c>
    </row>
    <row r="3" spans="1:16" ht="12.75" customHeight="1" x14ac:dyDescent="0.3">
      <c r="B3" s="18" t="s">
        <v>511</v>
      </c>
      <c r="C3" s="21" t="s">
        <v>503</v>
      </c>
    </row>
    <row r="4" spans="1:16" ht="12.75" customHeight="1" x14ac:dyDescent="0.3">
      <c r="B4" s="18" t="s">
        <v>512</v>
      </c>
      <c r="C4" s="21" t="s">
        <v>513</v>
      </c>
    </row>
    <row r="5" spans="1:16" ht="12.75" customHeight="1" x14ac:dyDescent="0.3">
      <c r="B5" s="18" t="s">
        <v>514</v>
      </c>
      <c r="C5" s="21">
        <v>8891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52</v>
      </c>
      <c r="C7" s="2" t="s">
        <v>53</v>
      </c>
      <c r="D7" s="2" t="s">
        <v>54</v>
      </c>
      <c r="E7" s="2" t="s">
        <v>55</v>
      </c>
      <c r="F7" s="2" t="s">
        <v>56</v>
      </c>
      <c r="G7" s="2" t="s">
        <v>93</v>
      </c>
      <c r="H7" s="2" t="s">
        <v>57</v>
      </c>
      <c r="I7" s="2" t="s">
        <v>464</v>
      </c>
      <c r="J7" s="2" t="s">
        <v>59</v>
      </c>
      <c r="K7" s="2" t="s">
        <v>94</v>
      </c>
      <c r="L7" s="2" t="s">
        <v>95</v>
      </c>
      <c r="M7" s="2" t="s">
        <v>2</v>
      </c>
      <c r="N7" s="2" t="s">
        <v>61</v>
      </c>
      <c r="O7" s="2" t="s">
        <v>98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99</v>
      </c>
      <c r="H8" s="2" t="s">
        <v>0</v>
      </c>
      <c r="I8" s="2" t="s">
        <v>5</v>
      </c>
      <c r="J8" s="2" t="s">
        <v>5</v>
      </c>
      <c r="K8" s="2" t="s">
        <v>100</v>
      </c>
      <c r="L8" s="2" t="s">
        <v>101</v>
      </c>
      <c r="M8" s="2" t="s">
        <v>4</v>
      </c>
      <c r="N8" s="2" t="s">
        <v>5</v>
      </c>
      <c r="O8" s="2" t="s">
        <v>5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  <c r="L9" s="2" t="s">
        <v>102</v>
      </c>
      <c r="M9" s="2" t="s">
        <v>103</v>
      </c>
      <c r="N9" s="2" t="s">
        <v>104</v>
      </c>
      <c r="O9" s="2" t="s">
        <v>105</v>
      </c>
      <c r="P9" s="2" t="s">
        <v>0</v>
      </c>
    </row>
    <row r="10" spans="1:16" ht="12.75" customHeight="1" x14ac:dyDescent="0.3">
      <c r="A10" s="8" t="s">
        <v>0</v>
      </c>
      <c r="B10" s="8" t="s">
        <v>465</v>
      </c>
      <c r="C10" s="8" t="s">
        <v>0</v>
      </c>
      <c r="D10" s="8" t="s">
        <v>0</v>
      </c>
      <c r="E10" s="8" t="s">
        <v>0</v>
      </c>
      <c r="F10" s="8" t="s">
        <v>0</v>
      </c>
      <c r="G10" s="9">
        <v>0</v>
      </c>
      <c r="H10" s="8" t="s">
        <v>0</v>
      </c>
      <c r="I10" s="9">
        <v>0</v>
      </c>
      <c r="J10" s="9">
        <v>0</v>
      </c>
      <c r="K10" s="8" t="s">
        <v>0</v>
      </c>
      <c r="L10" s="8" t="s">
        <v>0</v>
      </c>
      <c r="M10" s="9">
        <v>0</v>
      </c>
      <c r="N10" s="9">
        <v>0</v>
      </c>
      <c r="O10" s="9">
        <v>0</v>
      </c>
      <c r="P10" s="8" t="s">
        <v>0</v>
      </c>
    </row>
    <row r="11" spans="1:16" ht="12.75" customHeight="1" x14ac:dyDescent="0.3">
      <c r="A11" s="4" t="s">
        <v>0</v>
      </c>
      <c r="B11" s="4" t="s">
        <v>70</v>
      </c>
      <c r="C11" s="4" t="s">
        <v>0</v>
      </c>
      <c r="D11" s="4" t="s">
        <v>0</v>
      </c>
      <c r="E11" s="4" t="s">
        <v>0</v>
      </c>
      <c r="F11" s="4" t="s">
        <v>0</v>
      </c>
      <c r="G11" s="6">
        <v>0</v>
      </c>
      <c r="H11" s="4" t="s">
        <v>0</v>
      </c>
      <c r="I11" s="6">
        <v>0</v>
      </c>
      <c r="J11" s="6">
        <v>0</v>
      </c>
      <c r="K11" s="4" t="s">
        <v>0</v>
      </c>
      <c r="L11" s="4" t="s">
        <v>0</v>
      </c>
      <c r="M11" s="6">
        <v>0</v>
      </c>
      <c r="N11" s="6">
        <v>0</v>
      </c>
      <c r="O11" s="6">
        <v>0</v>
      </c>
      <c r="P11" s="4" t="s">
        <v>0</v>
      </c>
    </row>
    <row r="12" spans="1:16" ht="12.75" customHeight="1" x14ac:dyDescent="0.3">
      <c r="A12" s="4" t="s">
        <v>0</v>
      </c>
      <c r="B12" s="4" t="s">
        <v>466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4" t="s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467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4" t="s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468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4" t="s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469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4" t="s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352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6">
        <v>0</v>
      </c>
      <c r="K16" s="4" t="s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86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6">
        <v>0</v>
      </c>
      <c r="K17" s="4" t="s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3">
      <c r="A18" s="8" t="s">
        <v>0</v>
      </c>
      <c r="B18" s="8" t="s">
        <v>88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  <c r="O18" s="8" t="s">
        <v>0</v>
      </c>
      <c r="P18" s="8" t="s">
        <v>0</v>
      </c>
    </row>
    <row r="19" spans="1:16" ht="12.75" customHeight="1" x14ac:dyDescent="0.3">
      <c r="A19" s="8" t="s">
        <v>0</v>
      </c>
      <c r="B19" s="8" t="s">
        <v>132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</row>
    <row r="20" spans="1:16" ht="12.75" customHeight="1" x14ac:dyDescent="0.3">
      <c r="A20" s="1" t="s">
        <v>431</v>
      </c>
      <c r="B20" s="1" t="s">
        <v>50</v>
      </c>
    </row>
    <row r="21" spans="1:16" s="23" customFormat="1" x14ac:dyDescent="0.3">
      <c r="A21" s="23" t="s">
        <v>509</v>
      </c>
    </row>
  </sheetData>
  <mergeCells count="2">
    <mergeCell ref="A21:XFD21"/>
    <mergeCell ref="A1:XFD1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23" customFormat="1" x14ac:dyDescent="0.3">
      <c r="A1" s="23" t="s">
        <v>515</v>
      </c>
    </row>
    <row r="2" spans="1:12" s="19" customFormat="1" x14ac:dyDescent="0.3">
      <c r="B2" s="17" t="s">
        <v>510</v>
      </c>
      <c r="C2" s="20">
        <v>43646</v>
      </c>
    </row>
    <row r="3" spans="1:12" ht="12.75" customHeight="1" x14ac:dyDescent="0.3">
      <c r="B3" s="18" t="s">
        <v>511</v>
      </c>
      <c r="C3" s="21" t="s">
        <v>503</v>
      </c>
    </row>
    <row r="4" spans="1:12" ht="12.75" customHeight="1" x14ac:dyDescent="0.3">
      <c r="B4" s="18" t="s">
        <v>512</v>
      </c>
      <c r="C4" s="21" t="s">
        <v>513</v>
      </c>
    </row>
    <row r="5" spans="1:12" ht="12.75" customHeight="1" x14ac:dyDescent="0.3">
      <c r="B5" s="18" t="s">
        <v>514</v>
      </c>
      <c r="C5" s="21">
        <v>8891</v>
      </c>
    </row>
    <row r="6" spans="1:12" ht="12.75" customHeight="1" x14ac:dyDescent="0.3">
      <c r="A6" s="2" t="s">
        <v>0</v>
      </c>
      <c r="B6" s="2" t="s">
        <v>470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52</v>
      </c>
      <c r="C7" s="2" t="s">
        <v>471</v>
      </c>
      <c r="D7" s="2" t="s">
        <v>472</v>
      </c>
      <c r="E7" s="2" t="s">
        <v>473</v>
      </c>
      <c r="F7" s="2" t="s">
        <v>57</v>
      </c>
      <c r="G7" s="2" t="s">
        <v>474</v>
      </c>
      <c r="H7" s="2" t="s">
        <v>61</v>
      </c>
      <c r="I7" s="2" t="s">
        <v>98</v>
      </c>
      <c r="J7" s="2" t="s">
        <v>475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145</v>
      </c>
      <c r="D8" s="2" t="s">
        <v>0</v>
      </c>
      <c r="E8" s="2" t="s">
        <v>5</v>
      </c>
      <c r="F8" s="2" t="s">
        <v>0</v>
      </c>
      <c r="G8" s="2" t="s">
        <v>4</v>
      </c>
      <c r="H8" s="2" t="s">
        <v>5</v>
      </c>
      <c r="I8" s="2" t="s">
        <v>5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0</v>
      </c>
      <c r="L9" s="2" t="s">
        <v>0</v>
      </c>
    </row>
    <row r="10" spans="1:12" ht="12.75" customHeight="1" x14ac:dyDescent="0.3">
      <c r="A10" s="8" t="s">
        <v>0</v>
      </c>
      <c r="B10" s="8" t="s">
        <v>476</v>
      </c>
      <c r="C10" s="8" t="s">
        <v>0</v>
      </c>
      <c r="D10" s="8" t="s">
        <v>0</v>
      </c>
      <c r="E10" s="9">
        <v>0</v>
      </c>
      <c r="F10" s="8" t="s">
        <v>0</v>
      </c>
      <c r="G10" s="9">
        <v>0</v>
      </c>
      <c r="H10" s="9">
        <v>0</v>
      </c>
      <c r="I10" s="9">
        <v>0</v>
      </c>
      <c r="J10" s="8" t="s">
        <v>0</v>
      </c>
      <c r="K10" s="8" t="s">
        <v>0</v>
      </c>
      <c r="L10" s="8" t="s">
        <v>0</v>
      </c>
    </row>
    <row r="11" spans="1:12" ht="12.75" customHeight="1" x14ac:dyDescent="0.3">
      <c r="A11" s="4" t="s">
        <v>0</v>
      </c>
      <c r="B11" s="4" t="s">
        <v>477</v>
      </c>
      <c r="C11" s="4" t="s">
        <v>0</v>
      </c>
      <c r="D11" s="4" t="s">
        <v>0</v>
      </c>
      <c r="E11" s="6">
        <v>0</v>
      </c>
      <c r="F11" s="4" t="s">
        <v>0</v>
      </c>
      <c r="G11" s="6">
        <v>0</v>
      </c>
      <c r="H11" s="6">
        <v>0</v>
      </c>
      <c r="I11" s="6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478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479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480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478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479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8" t="s">
        <v>0</v>
      </c>
      <c r="B17" s="8" t="s">
        <v>88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</row>
    <row r="18" spans="1:12" ht="12.75" customHeight="1" x14ac:dyDescent="0.3">
      <c r="A18" s="8" t="s">
        <v>0</v>
      </c>
      <c r="B18" s="8" t="s">
        <v>132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3">
      <c r="A19" s="1" t="s">
        <v>431</v>
      </c>
      <c r="B19" s="1" t="s">
        <v>50</v>
      </c>
    </row>
    <row r="20" spans="1:12" s="23" customFormat="1" x14ac:dyDescent="0.3">
      <c r="A20" s="23" t="s">
        <v>509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23" customFormat="1" x14ac:dyDescent="0.3">
      <c r="A1" s="23" t="s">
        <v>515</v>
      </c>
    </row>
    <row r="2" spans="1:11" s="19" customFormat="1" x14ac:dyDescent="0.3">
      <c r="B2" s="17" t="s">
        <v>510</v>
      </c>
      <c r="C2" s="20">
        <v>43646</v>
      </c>
    </row>
    <row r="3" spans="1:11" ht="12.75" customHeight="1" x14ac:dyDescent="0.3">
      <c r="B3" s="18" t="s">
        <v>511</v>
      </c>
      <c r="C3" s="21" t="s">
        <v>503</v>
      </c>
    </row>
    <row r="4" spans="1:11" ht="12.75" customHeight="1" x14ac:dyDescent="0.3">
      <c r="B4" s="18" t="s">
        <v>512</v>
      </c>
      <c r="C4" s="21" t="s">
        <v>513</v>
      </c>
    </row>
    <row r="5" spans="1:11" ht="12.75" customHeight="1" x14ac:dyDescent="0.3">
      <c r="B5" s="18" t="s">
        <v>514</v>
      </c>
      <c r="C5" s="21">
        <v>8891</v>
      </c>
    </row>
    <row r="6" spans="1:11" ht="12.75" customHeight="1" x14ac:dyDescent="0.3">
      <c r="A6" s="2" t="s">
        <v>0</v>
      </c>
      <c r="B6" s="2" t="s">
        <v>481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52</v>
      </c>
      <c r="C7" s="2" t="s">
        <v>54</v>
      </c>
      <c r="D7" s="2" t="s">
        <v>55</v>
      </c>
      <c r="E7" s="2" t="s">
        <v>482</v>
      </c>
      <c r="F7" s="2" t="s">
        <v>483</v>
      </c>
      <c r="G7" s="2" t="s">
        <v>57</v>
      </c>
      <c r="H7" s="2" t="s">
        <v>59</v>
      </c>
      <c r="I7" s="2" t="s">
        <v>2</v>
      </c>
      <c r="J7" s="2" t="s">
        <v>61</v>
      </c>
      <c r="K7" s="2" t="s">
        <v>98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</row>
    <row r="10" spans="1:11" ht="12.75" customHeight="1" x14ac:dyDescent="0.3">
      <c r="A10" s="8" t="s">
        <v>0</v>
      </c>
      <c r="B10" s="8" t="s">
        <v>484</v>
      </c>
      <c r="C10" s="8" t="s">
        <v>0</v>
      </c>
      <c r="D10" s="8" t="s">
        <v>0</v>
      </c>
      <c r="E10" s="8" t="s">
        <v>0</v>
      </c>
      <c r="F10" s="9">
        <v>0</v>
      </c>
      <c r="G10" s="8" t="s">
        <v>0</v>
      </c>
      <c r="H10" s="9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70</v>
      </c>
      <c r="C11" s="4" t="s">
        <v>0</v>
      </c>
      <c r="D11" s="4" t="s">
        <v>0</v>
      </c>
      <c r="E11" s="4" t="s">
        <v>0</v>
      </c>
      <c r="F11" s="6">
        <v>0</v>
      </c>
      <c r="G11" s="4" t="s">
        <v>0</v>
      </c>
      <c r="H11" s="6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86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88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132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431</v>
      </c>
      <c r="B15" s="1" t="s">
        <v>50</v>
      </c>
    </row>
    <row r="16" spans="1:11" s="23" customFormat="1" x14ac:dyDescent="0.3">
      <c r="A16" s="23" t="s">
        <v>509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23" customFormat="1" x14ac:dyDescent="0.3">
      <c r="A1" s="23" t="s">
        <v>515</v>
      </c>
    </row>
    <row r="2" spans="1:11" s="19" customFormat="1" x14ac:dyDescent="0.3">
      <c r="B2" s="17" t="s">
        <v>510</v>
      </c>
      <c r="C2" s="20">
        <v>43646</v>
      </c>
    </row>
    <row r="3" spans="1:11" ht="12.75" customHeight="1" x14ac:dyDescent="0.3">
      <c r="B3" s="18" t="s">
        <v>511</v>
      </c>
      <c r="C3" s="21" t="s">
        <v>503</v>
      </c>
    </row>
    <row r="4" spans="1:11" ht="12.75" customHeight="1" x14ac:dyDescent="0.3">
      <c r="B4" s="18" t="s">
        <v>512</v>
      </c>
      <c r="C4" s="21" t="s">
        <v>513</v>
      </c>
    </row>
    <row r="5" spans="1:11" ht="12.75" customHeight="1" x14ac:dyDescent="0.3">
      <c r="B5" s="18" t="s">
        <v>514</v>
      </c>
      <c r="C5" s="21">
        <v>8891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52</v>
      </c>
      <c r="C7" s="2" t="s">
        <v>485</v>
      </c>
      <c r="D7" s="2" t="s">
        <v>55</v>
      </c>
      <c r="E7" s="2" t="s">
        <v>482</v>
      </c>
      <c r="F7" s="2" t="s">
        <v>483</v>
      </c>
      <c r="G7" s="2" t="s">
        <v>57</v>
      </c>
      <c r="H7" s="2" t="s">
        <v>59</v>
      </c>
      <c r="I7" s="2" t="s">
        <v>2</v>
      </c>
      <c r="J7" s="2" t="s">
        <v>61</v>
      </c>
      <c r="K7" s="2" t="s">
        <v>98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</row>
    <row r="10" spans="1:11" ht="12.75" customHeight="1" x14ac:dyDescent="0.3">
      <c r="A10" s="8" t="s">
        <v>0</v>
      </c>
      <c r="B10" s="8" t="s">
        <v>486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70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86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88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132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431</v>
      </c>
      <c r="B15" s="1" t="s">
        <v>50</v>
      </c>
    </row>
    <row r="16" spans="1:11" s="23" customFormat="1" x14ac:dyDescent="0.3">
      <c r="A16" s="23" t="s">
        <v>509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23" customFormat="1" x14ac:dyDescent="0.3">
      <c r="A1" s="23" t="s">
        <v>515</v>
      </c>
    </row>
    <row r="2" spans="1:4" s="19" customFormat="1" x14ac:dyDescent="0.3">
      <c r="B2" s="17" t="s">
        <v>510</v>
      </c>
      <c r="C2" s="20">
        <v>43646</v>
      </c>
    </row>
    <row r="3" spans="1:4" ht="12.75" customHeight="1" x14ac:dyDescent="0.3">
      <c r="B3" s="18" t="s">
        <v>511</v>
      </c>
      <c r="C3" s="21" t="s">
        <v>503</v>
      </c>
    </row>
    <row r="4" spans="1:4" ht="12.75" customHeight="1" x14ac:dyDescent="0.3">
      <c r="B4" s="18" t="s">
        <v>512</v>
      </c>
      <c r="C4" s="21" t="s">
        <v>513</v>
      </c>
    </row>
    <row r="5" spans="1:4" ht="12.75" customHeight="1" x14ac:dyDescent="0.3">
      <c r="B5" s="18" t="s">
        <v>514</v>
      </c>
      <c r="C5" s="21">
        <v>8891</v>
      </c>
    </row>
    <row r="6" spans="1:4" ht="12.75" customHeight="1" x14ac:dyDescent="0.3">
      <c r="A6" s="2" t="s">
        <v>0</v>
      </c>
      <c r="B6" s="2" t="s">
        <v>487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52</v>
      </c>
      <c r="C7" s="2" t="s">
        <v>488</v>
      </c>
      <c r="D7" s="2" t="s">
        <v>489</v>
      </c>
    </row>
    <row r="8" spans="1:4" ht="12.75" customHeight="1" x14ac:dyDescent="0.3">
      <c r="A8" s="2" t="s">
        <v>0</v>
      </c>
      <c r="B8" s="2" t="s">
        <v>0</v>
      </c>
      <c r="C8" s="2" t="s">
        <v>4</v>
      </c>
      <c r="D8" s="2" t="s">
        <v>145</v>
      </c>
    </row>
    <row r="9" spans="1:4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</row>
    <row r="10" spans="1:4" ht="12.75" customHeight="1" x14ac:dyDescent="0.3">
      <c r="A10" s="8" t="s">
        <v>0</v>
      </c>
      <c r="B10" s="8" t="s">
        <v>490</v>
      </c>
      <c r="C10" s="9">
        <v>82.14</v>
      </c>
      <c r="D10" s="8" t="s">
        <v>0</v>
      </c>
    </row>
    <row r="11" spans="1:4" ht="12.75" customHeight="1" x14ac:dyDescent="0.3">
      <c r="A11" s="4" t="s">
        <v>0</v>
      </c>
      <c r="B11" s="4" t="s">
        <v>70</v>
      </c>
      <c r="C11" s="6">
        <v>82.14</v>
      </c>
      <c r="D11" s="4" t="s">
        <v>0</v>
      </c>
    </row>
    <row r="12" spans="1:4" ht="12.75" customHeight="1" x14ac:dyDescent="0.3">
      <c r="A12" s="10" t="s">
        <v>0</v>
      </c>
      <c r="B12" s="10" t="s">
        <v>491</v>
      </c>
      <c r="C12" s="12">
        <v>82.14</v>
      </c>
      <c r="D12" s="10" t="s">
        <v>492</v>
      </c>
    </row>
    <row r="13" spans="1:4" ht="12.75" customHeight="1" x14ac:dyDescent="0.3">
      <c r="A13" s="4" t="s">
        <v>0</v>
      </c>
      <c r="B13" s="4" t="s">
        <v>86</v>
      </c>
      <c r="C13" s="6">
        <v>0</v>
      </c>
      <c r="D13" s="4" t="s">
        <v>0</v>
      </c>
    </row>
    <row r="14" spans="1:4" ht="12.75" customHeight="1" x14ac:dyDescent="0.3">
      <c r="A14" s="8" t="s">
        <v>0</v>
      </c>
      <c r="B14" s="8" t="s">
        <v>493</v>
      </c>
      <c r="C14" s="8" t="s">
        <v>0</v>
      </c>
      <c r="D14" s="8" t="s">
        <v>0</v>
      </c>
    </row>
    <row r="15" spans="1:4" ht="12.75" customHeight="1" x14ac:dyDescent="0.3">
      <c r="A15" s="1" t="s">
        <v>431</v>
      </c>
      <c r="B15" s="1" t="s">
        <v>50</v>
      </c>
    </row>
    <row r="16" spans="1:4" s="23" customFormat="1" x14ac:dyDescent="0.3">
      <c r="A16" s="23" t="s">
        <v>509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23" customFormat="1" x14ac:dyDescent="0.3">
      <c r="A1" s="23" t="s">
        <v>515</v>
      </c>
    </row>
    <row r="2" spans="1:17" s="19" customFormat="1" x14ac:dyDescent="0.3">
      <c r="B2" s="17" t="s">
        <v>510</v>
      </c>
      <c r="C2" s="20" t="s">
        <v>516</v>
      </c>
    </row>
    <row r="3" spans="1:17" ht="12.75" customHeight="1" x14ac:dyDescent="0.3">
      <c r="B3" s="18" t="s">
        <v>511</v>
      </c>
      <c r="C3" s="21" t="s">
        <v>503</v>
      </c>
    </row>
    <row r="4" spans="1:17" ht="12.75" customHeight="1" x14ac:dyDescent="0.3">
      <c r="B4" s="18" t="s">
        <v>512</v>
      </c>
      <c r="C4" s="21" t="s">
        <v>513</v>
      </c>
    </row>
    <row r="5" spans="1:17" ht="12.75" customHeight="1" x14ac:dyDescent="0.3">
      <c r="B5" s="18" t="s">
        <v>514</v>
      </c>
      <c r="C5" s="21">
        <v>8891</v>
      </c>
    </row>
    <row r="6" spans="1:17" ht="12.75" customHeight="1" x14ac:dyDescent="0.3">
      <c r="A6" s="2" t="s">
        <v>0</v>
      </c>
      <c r="B6" s="2" t="s">
        <v>494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52</v>
      </c>
      <c r="C7" s="2" t="s">
        <v>53</v>
      </c>
      <c r="D7" s="2" t="s">
        <v>135</v>
      </c>
      <c r="E7" s="2" t="s">
        <v>55</v>
      </c>
      <c r="F7" s="2" t="s">
        <v>56</v>
      </c>
      <c r="G7" s="2" t="s">
        <v>92</v>
      </c>
      <c r="H7" s="2" t="s">
        <v>93</v>
      </c>
      <c r="I7" s="2" t="s">
        <v>57</v>
      </c>
      <c r="J7" s="2" t="s">
        <v>58</v>
      </c>
      <c r="K7" s="2" t="s">
        <v>495</v>
      </c>
      <c r="L7" s="2" t="s">
        <v>94</v>
      </c>
      <c r="M7" s="2" t="s">
        <v>496</v>
      </c>
      <c r="N7" s="2" t="s">
        <v>97</v>
      </c>
      <c r="O7" s="2" t="s">
        <v>61</v>
      </c>
      <c r="P7" s="2" t="s">
        <v>98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145</v>
      </c>
      <c r="H8" s="2" t="s">
        <v>99</v>
      </c>
      <c r="I8" s="2" t="s">
        <v>0</v>
      </c>
      <c r="J8" s="2" t="s">
        <v>5</v>
      </c>
      <c r="K8" s="2" t="s">
        <v>497</v>
      </c>
      <c r="L8" s="2" t="s">
        <v>146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  <c r="L9" s="2" t="s">
        <v>102</v>
      </c>
      <c r="M9" s="2" t="s">
        <v>103</v>
      </c>
      <c r="N9" s="2" t="s">
        <v>104</v>
      </c>
      <c r="O9" s="2" t="s">
        <v>105</v>
      </c>
      <c r="P9" s="2" t="s">
        <v>106</v>
      </c>
      <c r="Q9" s="2" t="s">
        <v>0</v>
      </c>
    </row>
    <row r="10" spans="1:17" ht="12.75" customHeight="1" x14ac:dyDescent="0.3">
      <c r="A10" s="8" t="s">
        <v>0</v>
      </c>
      <c r="B10" s="8" t="s">
        <v>498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8" t="s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70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140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121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141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293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499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143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142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431</v>
      </c>
      <c r="B19" s="1" t="s">
        <v>50</v>
      </c>
    </row>
    <row r="20" spans="1:17" s="23" customFormat="1" x14ac:dyDescent="0.3">
      <c r="A20" s="23" t="s">
        <v>509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tabSelected="1" workbookViewId="0">
      <selection activeCell="D23" sqref="D23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23" customFormat="1" x14ac:dyDescent="0.3">
      <c r="A1" s="23" t="s">
        <v>515</v>
      </c>
    </row>
    <row r="2" spans="1:17" s="19" customFormat="1" x14ac:dyDescent="0.3">
      <c r="B2" s="17" t="s">
        <v>510</v>
      </c>
      <c r="C2" s="20" t="s">
        <v>516</v>
      </c>
    </row>
    <row r="3" spans="1:17" ht="12.75" customHeight="1" x14ac:dyDescent="0.3">
      <c r="B3" s="18" t="s">
        <v>511</v>
      </c>
      <c r="C3" s="21" t="s">
        <v>503</v>
      </c>
    </row>
    <row r="4" spans="1:17" ht="12.75" customHeight="1" x14ac:dyDescent="0.3">
      <c r="B4" s="18" t="s">
        <v>512</v>
      </c>
      <c r="C4" s="21" t="s">
        <v>513</v>
      </c>
    </row>
    <row r="5" spans="1:17" ht="12.75" customHeight="1" x14ac:dyDescent="0.3">
      <c r="B5" s="18" t="s">
        <v>514</v>
      </c>
      <c r="C5" s="21">
        <v>8891</v>
      </c>
    </row>
    <row r="6" spans="1:17" ht="12.75" customHeight="1" x14ac:dyDescent="0.3">
      <c r="A6" s="2" t="s">
        <v>0</v>
      </c>
      <c r="B6" s="2" t="s">
        <v>500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52</v>
      </c>
      <c r="C7" s="2" t="s">
        <v>53</v>
      </c>
      <c r="D7" s="2" t="s">
        <v>135</v>
      </c>
      <c r="E7" s="2" t="s">
        <v>55</v>
      </c>
      <c r="F7" s="2" t="s">
        <v>56</v>
      </c>
      <c r="G7" s="2" t="s">
        <v>92</v>
      </c>
      <c r="H7" s="2" t="s">
        <v>93</v>
      </c>
      <c r="I7" s="2" t="s">
        <v>57</v>
      </c>
      <c r="J7" s="2" t="s">
        <v>58</v>
      </c>
      <c r="K7" s="2" t="s">
        <v>495</v>
      </c>
      <c r="L7" s="2" t="s">
        <v>94</v>
      </c>
      <c r="M7" s="2" t="s">
        <v>496</v>
      </c>
      <c r="N7" s="2" t="s">
        <v>97</v>
      </c>
      <c r="O7" s="2" t="s">
        <v>61</v>
      </c>
      <c r="P7" s="2" t="s">
        <v>98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145</v>
      </c>
      <c r="H8" s="2" t="s">
        <v>99</v>
      </c>
      <c r="I8" s="2" t="s">
        <v>0</v>
      </c>
      <c r="J8" s="2" t="s">
        <v>5</v>
      </c>
      <c r="K8" s="2" t="s">
        <v>5</v>
      </c>
      <c r="L8" s="2" t="s">
        <v>146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  <c r="L9" s="2" t="s">
        <v>102</v>
      </c>
      <c r="M9" s="2" t="s">
        <v>103</v>
      </c>
      <c r="N9" s="2" t="s">
        <v>104</v>
      </c>
      <c r="O9" s="2" t="s">
        <v>105</v>
      </c>
      <c r="P9" s="2" t="s">
        <v>106</v>
      </c>
      <c r="Q9" s="2" t="s">
        <v>0</v>
      </c>
    </row>
    <row r="10" spans="1:17" ht="12.75" customHeight="1" x14ac:dyDescent="0.3">
      <c r="A10" s="8" t="s">
        <v>0</v>
      </c>
      <c r="B10" s="8" t="s">
        <v>501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9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502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140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121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469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352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499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143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142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431</v>
      </c>
      <c r="B19" s="1" t="s">
        <v>50</v>
      </c>
    </row>
    <row r="20" spans="1:17" s="23" customFormat="1" x14ac:dyDescent="0.3">
      <c r="A20" s="23" t="s">
        <v>509</v>
      </c>
    </row>
  </sheetData>
  <mergeCells count="2">
    <mergeCell ref="A20:XFD20"/>
    <mergeCell ref="A1:XF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29</vt:i4>
      </vt:variant>
    </vt:vector>
  </HeadingPairs>
  <TitlesOfParts>
    <vt:vector size="29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2019-07-22T09:56:59Z</dcterms:created>
  <dcterms:modified xsi:type="dcterms:W3CDTF">2025-06-17T11:16:59Z</dcterms:modified>
</cp:coreProperties>
</file>