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0.06.19\סופי\מונגש\"/>
    </mc:Choice>
  </mc:AlternateContent>
  <bookViews>
    <workbookView xWindow="2868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definedNames>
    <definedName name="_xlnm._FilterDatabase" localSheetId="4" hidden="1">'אג"ח קונצרני'!$A$13:$V$158</definedName>
    <definedName name="_xlnm._FilterDatabase" localSheetId="14" hidden="1">'לא סחיר - אג"ח קונצרני'!$A$13:$T$44</definedName>
    <definedName name="_xlnm._FilterDatabase" localSheetId="5" hidden="1">מניות!$A$13:$P$217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  <c r="D15" i="1"/>
  <c r="R133" i="5"/>
  <c r="R12" i="5" s="1"/>
  <c r="R11" i="5" s="1"/>
  <c r="Q133" i="5"/>
  <c r="Q12" i="5" s="1"/>
  <c r="Q11" i="5" s="1"/>
  <c r="O133" i="5"/>
  <c r="O12" i="5" s="1"/>
  <c r="O11" i="5" s="1"/>
  <c r="L130" i="6"/>
  <c r="L129" i="6" s="1"/>
  <c r="L11" i="6" s="1"/>
  <c r="K130" i="6"/>
  <c r="K129" i="6" s="1"/>
  <c r="K11" i="6" s="1"/>
  <c r="I130" i="6"/>
  <c r="I129" i="6" s="1"/>
  <c r="I11" i="6" s="1"/>
  <c r="O11" i="6" l="1"/>
  <c r="N212" i="6"/>
  <c r="N206" i="6"/>
  <c r="N200" i="6"/>
  <c r="N194" i="6"/>
  <c r="N188" i="6"/>
  <c r="N182" i="6"/>
  <c r="N176" i="6"/>
  <c r="N170" i="6"/>
  <c r="N164" i="6"/>
  <c r="N158" i="6"/>
  <c r="N152" i="6"/>
  <c r="N146" i="6"/>
  <c r="N139" i="6"/>
  <c r="N133" i="6"/>
  <c r="N121" i="6"/>
  <c r="N115" i="6"/>
  <c r="N109" i="6"/>
  <c r="N103" i="6"/>
  <c r="N97" i="6"/>
  <c r="N90" i="6"/>
  <c r="N84" i="6"/>
  <c r="N78" i="6"/>
  <c r="N72" i="6"/>
  <c r="N66" i="6"/>
  <c r="N60" i="6"/>
  <c r="N54" i="6"/>
  <c r="N48" i="6"/>
  <c r="N41" i="6"/>
  <c r="N35" i="6"/>
  <c r="N29" i="6"/>
  <c r="N23" i="6"/>
  <c r="N17" i="6"/>
  <c r="N205" i="6"/>
  <c r="N199" i="6"/>
  <c r="N193" i="6"/>
  <c r="N187" i="6"/>
  <c r="N181" i="6"/>
  <c r="N175" i="6"/>
  <c r="N169" i="6"/>
  <c r="N163" i="6"/>
  <c r="N157" i="6"/>
  <c r="N151" i="6"/>
  <c r="N211" i="6"/>
  <c r="N209" i="6"/>
  <c r="N203" i="6"/>
  <c r="N197" i="6"/>
  <c r="N191" i="6"/>
  <c r="N185" i="6"/>
  <c r="N179" i="6"/>
  <c r="N173" i="6"/>
  <c r="N167" i="6"/>
  <c r="N161" i="6"/>
  <c r="N155" i="6"/>
  <c r="N149" i="6"/>
  <c r="N142" i="6"/>
  <c r="N136" i="6"/>
  <c r="N124" i="6"/>
  <c r="N118" i="6"/>
  <c r="N112" i="6"/>
  <c r="N106" i="6"/>
  <c r="N100" i="6"/>
  <c r="N93" i="6"/>
  <c r="N87" i="6"/>
  <c r="N81" i="6"/>
  <c r="N75" i="6"/>
  <c r="N69" i="6"/>
  <c r="N63" i="6"/>
  <c r="N57" i="6"/>
  <c r="N51" i="6"/>
  <c r="N44" i="6"/>
  <c r="N38" i="6"/>
  <c r="N32" i="6"/>
  <c r="N26" i="6"/>
  <c r="N20" i="6"/>
  <c r="N14" i="6"/>
  <c r="N214" i="6"/>
  <c r="N208" i="6"/>
  <c r="N202" i="6"/>
  <c r="N196" i="6"/>
  <c r="N190" i="6"/>
  <c r="N184" i="6"/>
  <c r="N178" i="6"/>
  <c r="N172" i="6"/>
  <c r="N166" i="6"/>
  <c r="N160" i="6"/>
  <c r="N154" i="6"/>
  <c r="N148" i="6"/>
  <c r="N141" i="6"/>
  <c r="N135" i="6"/>
  <c r="N123" i="6"/>
  <c r="N117" i="6"/>
  <c r="N111" i="6"/>
  <c r="N105" i="6"/>
  <c r="N99" i="6"/>
  <c r="N92" i="6"/>
  <c r="N86" i="6"/>
  <c r="N80" i="6"/>
  <c r="N74" i="6"/>
  <c r="N68" i="6"/>
  <c r="N62" i="6"/>
  <c r="N56" i="6"/>
  <c r="N50" i="6"/>
  <c r="N43" i="6"/>
  <c r="N37" i="6"/>
  <c r="N31" i="6"/>
  <c r="N25" i="6"/>
  <c r="N19" i="6"/>
  <c r="N131" i="6"/>
  <c r="N213" i="6"/>
  <c r="N207" i="6"/>
  <c r="N201" i="6"/>
  <c r="N195" i="6"/>
  <c r="N189" i="6"/>
  <c r="N183" i="6"/>
  <c r="N177" i="6"/>
  <c r="N171" i="6"/>
  <c r="N165" i="6"/>
  <c r="N159" i="6"/>
  <c r="N153" i="6"/>
  <c r="N147" i="6"/>
  <c r="N140" i="6"/>
  <c r="N134" i="6"/>
  <c r="N210" i="6"/>
  <c r="N174" i="6"/>
  <c r="N143" i="6"/>
  <c r="N120" i="6"/>
  <c r="N108" i="6"/>
  <c r="N95" i="6"/>
  <c r="N83" i="6"/>
  <c r="N71" i="6"/>
  <c r="N59" i="6"/>
  <c r="N47" i="6"/>
  <c r="N34" i="6"/>
  <c r="N22" i="6"/>
  <c r="N204" i="6"/>
  <c r="N168" i="6"/>
  <c r="N138" i="6"/>
  <c r="N119" i="6"/>
  <c r="N107" i="6"/>
  <c r="N94" i="6"/>
  <c r="N82" i="6"/>
  <c r="N70" i="6"/>
  <c r="N58" i="6"/>
  <c r="N46" i="6"/>
  <c r="N33" i="6"/>
  <c r="N21" i="6"/>
  <c r="N198" i="6"/>
  <c r="N162" i="6"/>
  <c r="N137" i="6"/>
  <c r="N116" i="6"/>
  <c r="N104" i="6"/>
  <c r="N91" i="6"/>
  <c r="N79" i="6"/>
  <c r="N67" i="6"/>
  <c r="N55" i="6"/>
  <c r="N42" i="6"/>
  <c r="N30" i="6"/>
  <c r="N18" i="6"/>
  <c r="N192" i="6"/>
  <c r="N156" i="6"/>
  <c r="N132" i="6"/>
  <c r="N114" i="6"/>
  <c r="N102" i="6"/>
  <c r="N89" i="6"/>
  <c r="N77" i="6"/>
  <c r="N65" i="6"/>
  <c r="N53" i="6"/>
  <c r="N40" i="6"/>
  <c r="N28" i="6"/>
  <c r="N16" i="6"/>
  <c r="N186" i="6"/>
  <c r="N150" i="6"/>
  <c r="N125" i="6"/>
  <c r="N113" i="6"/>
  <c r="N101" i="6"/>
  <c r="N88" i="6"/>
  <c r="N76" i="6"/>
  <c r="N64" i="6"/>
  <c r="N52" i="6"/>
  <c r="N39" i="6"/>
  <c r="N27" i="6"/>
  <c r="N15" i="6"/>
  <c r="N180" i="6"/>
  <c r="N144" i="6"/>
  <c r="N122" i="6"/>
  <c r="N110" i="6"/>
  <c r="N98" i="6"/>
  <c r="N85" i="6"/>
  <c r="N73" i="6"/>
  <c r="N61" i="6"/>
  <c r="N49" i="6"/>
  <c r="N36" i="6"/>
  <c r="N24" i="6"/>
  <c r="U11" i="5"/>
  <c r="T155" i="5"/>
  <c r="T149" i="5"/>
  <c r="T143" i="5"/>
  <c r="T132" i="5"/>
  <c r="T126" i="5"/>
  <c r="T120" i="5"/>
  <c r="T114" i="5"/>
  <c r="T108" i="5"/>
  <c r="T102" i="5"/>
  <c r="T96" i="5"/>
  <c r="T90" i="5"/>
  <c r="T84" i="5"/>
  <c r="T78" i="5"/>
  <c r="T71" i="5"/>
  <c r="T65" i="5"/>
  <c r="T59" i="5"/>
  <c r="T53" i="5"/>
  <c r="T47" i="5"/>
  <c r="T41" i="5"/>
  <c r="T35" i="5"/>
  <c r="T29" i="5"/>
  <c r="T23" i="5"/>
  <c r="T17" i="5"/>
  <c r="T134" i="5"/>
  <c r="T115" i="5"/>
  <c r="T97" i="5"/>
  <c r="T79" i="5"/>
  <c r="T60" i="5"/>
  <c r="T36" i="5"/>
  <c r="T18" i="5"/>
  <c r="T154" i="5"/>
  <c r="T148" i="5"/>
  <c r="T138" i="5"/>
  <c r="T131" i="5"/>
  <c r="T125" i="5"/>
  <c r="T119" i="5"/>
  <c r="T113" i="5"/>
  <c r="T107" i="5"/>
  <c r="T101" i="5"/>
  <c r="T95" i="5"/>
  <c r="T89" i="5"/>
  <c r="T83" i="5"/>
  <c r="T77" i="5"/>
  <c r="T70" i="5"/>
  <c r="T64" i="5"/>
  <c r="T58" i="5"/>
  <c r="T52" i="5"/>
  <c r="T46" i="5"/>
  <c r="T40" i="5"/>
  <c r="T34" i="5"/>
  <c r="T28" i="5"/>
  <c r="T22" i="5"/>
  <c r="T16" i="5"/>
  <c r="T153" i="5"/>
  <c r="T147" i="5"/>
  <c r="T137" i="5"/>
  <c r="T130" i="5"/>
  <c r="T124" i="5"/>
  <c r="T118" i="5"/>
  <c r="T112" i="5"/>
  <c r="T106" i="5"/>
  <c r="T100" i="5"/>
  <c r="T94" i="5"/>
  <c r="T88" i="5"/>
  <c r="T82" i="5"/>
  <c r="T76" i="5"/>
  <c r="T69" i="5"/>
  <c r="T63" i="5"/>
  <c r="T57" i="5"/>
  <c r="T51" i="5"/>
  <c r="T45" i="5"/>
  <c r="T39" i="5"/>
  <c r="T33" i="5"/>
  <c r="T27" i="5"/>
  <c r="T21" i="5"/>
  <c r="T15" i="5"/>
  <c r="T150" i="5"/>
  <c r="T144" i="5"/>
  <c r="T121" i="5"/>
  <c r="T103" i="5"/>
  <c r="T91" i="5"/>
  <c r="T72" i="5"/>
  <c r="T54" i="5"/>
  <c r="T42" i="5"/>
  <c r="T24" i="5"/>
  <c r="T152" i="5"/>
  <c r="T146" i="5"/>
  <c r="T136" i="5"/>
  <c r="T129" i="5"/>
  <c r="T123" i="5"/>
  <c r="T117" i="5"/>
  <c r="T111" i="5"/>
  <c r="T105" i="5"/>
  <c r="T99" i="5"/>
  <c r="T93" i="5"/>
  <c r="T87" i="5"/>
  <c r="T81" i="5"/>
  <c r="T75" i="5"/>
  <c r="T68" i="5"/>
  <c r="T62" i="5"/>
  <c r="T56" i="5"/>
  <c r="T50" i="5"/>
  <c r="T44" i="5"/>
  <c r="T38" i="5"/>
  <c r="T32" i="5"/>
  <c r="T26" i="5"/>
  <c r="T20" i="5"/>
  <c r="T14" i="5"/>
  <c r="T151" i="5"/>
  <c r="T145" i="5"/>
  <c r="T135" i="5"/>
  <c r="T128" i="5"/>
  <c r="T122" i="5"/>
  <c r="T116" i="5"/>
  <c r="T110" i="5"/>
  <c r="T104" i="5"/>
  <c r="T98" i="5"/>
  <c r="T92" i="5"/>
  <c r="T86" i="5"/>
  <c r="T80" i="5"/>
  <c r="T73" i="5"/>
  <c r="T67" i="5"/>
  <c r="T61" i="5"/>
  <c r="T55" i="5"/>
  <c r="T49" i="5"/>
  <c r="T43" i="5"/>
  <c r="T37" i="5"/>
  <c r="T31" i="5"/>
  <c r="T25" i="5"/>
  <c r="T19" i="5"/>
  <c r="T127" i="5"/>
  <c r="T109" i="5"/>
  <c r="T85" i="5"/>
  <c r="T66" i="5"/>
  <c r="T48" i="5"/>
  <c r="T30" i="5"/>
  <c r="K15" i="11"/>
  <c r="K16" i="11"/>
  <c r="K17" i="11"/>
  <c r="K14" i="11"/>
  <c r="J15" i="11"/>
  <c r="J16" i="11"/>
  <c r="J17" i="11"/>
  <c r="J14" i="11"/>
  <c r="N45" i="6" l="1"/>
  <c r="N130" i="6"/>
  <c r="N145" i="6"/>
  <c r="N13" i="6"/>
  <c r="N96" i="6"/>
  <c r="T142" i="5"/>
  <c r="T140" i="5" s="1"/>
  <c r="T74" i="5"/>
  <c r="T13" i="5"/>
  <c r="T133" i="5"/>
  <c r="T12" i="5" l="1"/>
  <c r="T11" i="5" s="1"/>
  <c r="N12" i="6"/>
  <c r="N129" i="6"/>
  <c r="N11" i="6" l="1"/>
</calcChain>
</file>

<file path=xl/sharedStrings.xml><?xml version="1.0" encoding="utf-8"?>
<sst xmlns="http://schemas.openxmlformats.org/spreadsheetml/2006/main" count="9889" uniqueCount="1196">
  <si>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</si>
  <si>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</si>
  <si>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</si>
  <si>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</si>
  <si>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</si>
  <si>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</si>
  <si>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</si>
  <si>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</si>
  <si>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</si>
  <si>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</si>
  <si>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</si>
  <si>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</si>
  <si>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</si>
  <si>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</si>
  <si>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</si>
  <si>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</si>
  <si>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</si>
  <si>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</si>
  <si>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</si>
  <si>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</si>
  <si>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</si>
  <si>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</si>
  <si>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</si>
  <si>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</si>
  <si>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</si>
  <si>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</si>
  <si>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</si>
  <si>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</si>
  <si>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</si>
  <si>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</si>
  <si>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</si>
  <si>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</si>
  <si>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</si>
  <si>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</si>
  <si>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</si>
  <si>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</si>
  <si>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</si>
  <si>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</si>
  <si>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</si>
  <si>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</si>
  <si>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</si>
  <si>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</si>
  <si>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3.566 </t>
  </si>
  <si>
    <t>לירה שטרלינג</t>
  </si>
  <si>
    <t xml:space="preserve">4.5216 </t>
  </si>
  <si>
    <t>פרנק שווצרי</t>
  </si>
  <si>
    <t xml:space="preserve">3.6611 </t>
  </si>
  <si>
    <t>כתר דני</t>
  </si>
  <si>
    <t xml:space="preserve">0.5442 </t>
  </si>
  <si>
    <t>אירו</t>
  </si>
  <si>
    <t xml:space="preserve">4.0616 </t>
  </si>
  <si>
    <t>כתר נורבגי</t>
  </si>
  <si>
    <t xml:space="preserve">0.4188 </t>
  </si>
  <si>
    <t>דולר אוסטרלי</t>
  </si>
  <si>
    <t xml:space="preserve">2.5004 </t>
  </si>
  <si>
    <t>יין יפני 100 יחידות</t>
  </si>
  <si>
    <t xml:space="preserve">3.3125 </t>
  </si>
  <si>
    <t>דולר הונג קונג</t>
  </si>
  <si>
    <t xml:space="preserve">0.4566 </t>
  </si>
  <si>
    <t>לירה טורקית חדשה</t>
  </si>
  <si>
    <t xml:space="preserve">0.6186 </t>
  </si>
  <si>
    <t>12:57:06</t>
  </si>
  <si>
    <t>2019-07-22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</si>
  <si>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</si>
  <si>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</si>
  <si>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</si>
  <si>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</si>
  <si>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</si>
  <si>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</si>
  <si>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</si>
  <si>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</si>
  <si>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</si>
  <si>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</si>
  <si>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</si>
  <si>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</si>
  <si>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</si>
  <si>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</si>
  <si>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</si>
  <si>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</si>
  <si>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</si>
  <si>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</si>
  <si>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</si>
  <si>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</si>
  <si>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</si>
  <si>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</si>
  <si>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</si>
  <si>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</si>
  <si>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</si>
  <si>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ייתרות מזומנים ועו"ש נקובים במט"ח</t>
  </si>
  <si>
    <t>סכומים לקבל תנועות בזמן T מט"ח</t>
  </si>
  <si>
    <t>AA+IL</t>
  </si>
  <si>
    <t>בנק הפועלים - כתר נורבגי</t>
  </si>
  <si>
    <t>בנק הפועלים - דולר הונג קונג</t>
  </si>
  <si>
    <t>בנק הפועלים - כתר דני</t>
  </si>
  <si>
    <t>בנק הפועלים - לירה טורקית חדשה</t>
  </si>
  <si>
    <t>בנק הפועלים - דולר אוסטרלי</t>
  </si>
  <si>
    <t>בנק הפועלים - דולר אמריקאי</t>
  </si>
  <si>
    <t>בנק הפועלים - פרנק שווצרי</t>
  </si>
  <si>
    <t>בנק הפועלים - אירו</t>
  </si>
  <si>
    <t>בנק הפועלים - לירה שטרלינג</t>
  </si>
  <si>
    <t>פח"ק פר"י</t>
  </si>
  <si>
    <t>פועלים סהר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</si>
  <si>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</si>
  <si>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</si>
  <si>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</si>
  <si>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</si>
  <si>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</si>
  <si>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</si>
  <si>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</si>
  <si>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</si>
  <si>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</si>
  <si>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</si>
  <si>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</si>
  <si>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</si>
  <si>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</si>
  <si>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</si>
  <si>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</si>
  <si>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</si>
  <si>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</si>
  <si>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</si>
  <si>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</si>
  <si>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</si>
  <si>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</si>
  <si>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</si>
  <si>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</si>
  <si>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</si>
  <si>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</si>
  <si>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</si>
  <si>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</si>
  <si>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צמודות מדד</t>
  </si>
  <si>
    <t>ממשל צמודה 1020</t>
  </si>
  <si>
    <t>TASE</t>
  </si>
  <si>
    <t>RF</t>
  </si>
  <si>
    <t>ללא דירוג</t>
  </si>
  <si>
    <t>ממשל צמודה 1025</t>
  </si>
  <si>
    <t>ממשל צמודה 0527</t>
  </si>
  <si>
    <t>ממשל צמודה 1019</t>
  </si>
  <si>
    <t>ממשל צמודה 0923</t>
  </si>
  <si>
    <t>ממשל צמודה 0922</t>
  </si>
  <si>
    <t>גליל 5903</t>
  </si>
  <si>
    <t>גליל 5904</t>
  </si>
  <si>
    <t>ממשל צמודה 0536</t>
  </si>
  <si>
    <t>סה"כ לא צמודות</t>
  </si>
  <si>
    <t>ממשל שקלית 0121</t>
  </si>
  <si>
    <t>ממשל שקלית 0421</t>
  </si>
  <si>
    <t>ממשל שקלית 0928</t>
  </si>
  <si>
    <t>ממשל משתנה 1121</t>
  </si>
  <si>
    <t>ממשל משתנה 0520</t>
  </si>
  <si>
    <t>ממשל שקלית 0120</t>
  </si>
  <si>
    <t>ממשל שקלית 0825</t>
  </si>
  <si>
    <t>ממשל שקלית 0323</t>
  </si>
  <si>
    <t>ממשל שקלית 0324</t>
  </si>
  <si>
    <t>ממשל שקלית 0122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</si>
  <si>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</si>
  <si>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</si>
  <si>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</si>
  <si>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</si>
  <si>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B ZCP 12/19</t>
  </si>
  <si>
    <t xml:space="preserve">US912796RN16 </t>
  </si>
  <si>
    <t>AMEX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</si>
  <si>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</si>
  <si>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</si>
  <si>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</si>
  <si>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</si>
  <si>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</si>
  <si>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</si>
  <si>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</si>
  <si>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</si>
  <si>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</si>
  <si>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</si>
  <si>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</si>
  <si>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</si>
  <si>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</si>
  <si>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</si>
  <si>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</si>
  <si>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</si>
  <si>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</si>
  <si>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</si>
  <si>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</si>
  <si>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מז טפ הנפק 45</t>
  </si>
  <si>
    <t>פועלים הנ אגח36</t>
  </si>
  <si>
    <t>פועלים הנפקות אגח 32</t>
  </si>
  <si>
    <t>עזריאלי אגח ב</t>
  </si>
  <si>
    <t>נדל"ן ובינוי</t>
  </si>
  <si>
    <t>ריט 1 אגח ג</t>
  </si>
  <si>
    <t>ilAA</t>
  </si>
  <si>
    <t>ריט 1 אגח ד</t>
  </si>
  <si>
    <t>אמות אגח ב</t>
  </si>
  <si>
    <t>אמות אגח ג</t>
  </si>
  <si>
    <t>דיסקונט מנפיקים הת ב</t>
  </si>
  <si>
    <t>דקסיה הנ אגח י</t>
  </si>
  <si>
    <t>דקסיה ישראל הנפקות אגח ז</t>
  </si>
  <si>
    <t>חשמל אגח 29</t>
  </si>
  <si>
    <t>אנרגיה</t>
  </si>
  <si>
    <t>Aa2.il</t>
  </si>
  <si>
    <t>מידרוג</t>
  </si>
  <si>
    <t>לאומי ש"ה נד 200</t>
  </si>
  <si>
    <t>לאומי שה נדחה 300</t>
  </si>
  <si>
    <t>אדמה אגח ב</t>
  </si>
  <si>
    <t>כימיה גומי ופלסטיק</t>
  </si>
  <si>
    <t>ilAA-</t>
  </si>
  <si>
    <t>אלוני חץ אגח ח</t>
  </si>
  <si>
    <t>ביג אגח ט</t>
  </si>
  <si>
    <t>ביג אגח ה</t>
  </si>
  <si>
    <t>גזית גלוב אגח יב</t>
  </si>
  <si>
    <t>גזית גלוב אגח יא</t>
  </si>
  <si>
    <t>פניקס אגח 2</t>
  </si>
  <si>
    <t>ביטוח</t>
  </si>
  <si>
    <t>Aa3.il</t>
  </si>
  <si>
    <t>פניקס הון התחייבות ה</t>
  </si>
  <si>
    <t>הראל הנפקות אגח ה</t>
  </si>
  <si>
    <t>הראל הנפקות אגח ו</t>
  </si>
  <si>
    <t>הראל הנפק אגח ח</t>
  </si>
  <si>
    <t>ירושלים הנפקות אגח ט</t>
  </si>
  <si>
    <t>כללביט אגח ז</t>
  </si>
  <si>
    <t>כללביט אגח ט</t>
  </si>
  <si>
    <t>מליסרון אגח יא</t>
  </si>
  <si>
    <t>מליסרון אגח ו</t>
  </si>
  <si>
    <t>מליסרון אגח יג</t>
  </si>
  <si>
    <t>פז נפט אגח ז</t>
  </si>
  <si>
    <t>פז נפט אגח ו</t>
  </si>
  <si>
    <t>אלדן תחבורה אגח ד</t>
  </si>
  <si>
    <t>ilA+</t>
  </si>
  <si>
    <t>אלקטרה אגח ג</t>
  </si>
  <si>
    <t>A1.il</t>
  </si>
  <si>
    <t>מבני תעשיה אגח יז</t>
  </si>
  <si>
    <t>מזרחי טפחות אגח א'</t>
  </si>
  <si>
    <t>מיטב דש אגח ג</t>
  </si>
  <si>
    <t>נכסים ובנין אגח ו</t>
  </si>
  <si>
    <t>פורמולה אגח א</t>
  </si>
  <si>
    <t>רבוע נדלן אגח ז</t>
  </si>
  <si>
    <t>F רבוע נלן אגח</t>
  </si>
  <si>
    <t>אלרוב נדלן אגח ד</t>
  </si>
  <si>
    <t>A2.il</t>
  </si>
  <si>
    <t>בזן אגח א</t>
  </si>
  <si>
    <t>ilA</t>
  </si>
  <si>
    <t>דיסקונט שה א</t>
  </si>
  <si>
    <t>דלק קב אגח יט</t>
  </si>
  <si>
    <t>דלק קב אגח כב</t>
  </si>
  <si>
    <t>דלק קב אגח יג'</t>
  </si>
  <si>
    <t>חברה לישראל אגח 7</t>
  </si>
  <si>
    <t>שכון ובינוי אגח 8</t>
  </si>
  <si>
    <t>שכון ובי אגח 6</t>
  </si>
  <si>
    <t>שכון ובי אגח 5</t>
  </si>
  <si>
    <t>אדגר אגח ט</t>
  </si>
  <si>
    <t>A3.il</t>
  </si>
  <si>
    <t>אפריקה נכס אגחח</t>
  </si>
  <si>
    <t>אפריקה נכסים אגח ו</t>
  </si>
  <si>
    <t>דיסקונט השק אגח 1</t>
  </si>
  <si>
    <t>ilBBB+</t>
  </si>
  <si>
    <t>הכשרת ישוב אג17</t>
  </si>
  <si>
    <t>נדלן ובינוי</t>
  </si>
  <si>
    <t>קרדן אןוי אגח ב</t>
  </si>
  <si>
    <t>אינטרנט זהב אגח ד</t>
  </si>
  <si>
    <t>תקשורת ומדיה</t>
  </si>
  <si>
    <t>מזרחי טפחות הנפקות 41</t>
  </si>
  <si>
    <t>מזרחי טפחות הנפקות 40</t>
  </si>
  <si>
    <t>פניקס הון אגח ד</t>
  </si>
  <si>
    <t>וילאר אגח ח</t>
  </si>
  <si>
    <t>וילאר אגח ז</t>
  </si>
  <si>
    <t>חברת חשמל אגח 26</t>
  </si>
  <si>
    <t>כיל אגח ה</t>
  </si>
  <si>
    <t>מגדל הון אגח ד</t>
  </si>
  <si>
    <t>נפטא אגח ח</t>
  </si>
  <si>
    <t>חיפושי נפט וגז</t>
  </si>
  <si>
    <t>סילברסטין אגח א</t>
  </si>
  <si>
    <t>שופרסל אגח ה</t>
  </si>
  <si>
    <t>מסחר</t>
  </si>
  <si>
    <t>אלקו החז אגח יא</t>
  </si>
  <si>
    <t>דה זראסאי אגח ג</t>
  </si>
  <si>
    <t>הפניקס אגח 3</t>
  </si>
  <si>
    <t>פניקס הון אגח ח</t>
  </si>
  <si>
    <t>הראל הנפ אגח יא</t>
  </si>
  <si>
    <t>ווסטדייל אגח א</t>
  </si>
  <si>
    <t>ירושלים הנפקות אגח ח</t>
  </si>
  <si>
    <t>כללביט אגח ח</t>
  </si>
  <si>
    <t>כללביט אגח י</t>
  </si>
  <si>
    <t>מגדל הון אגח ה</t>
  </si>
  <si>
    <t>'מגדל הון אגח ג</t>
  </si>
  <si>
    <t>פז נפט אגח ד</t>
  </si>
  <si>
    <t>קרסו אגח א</t>
  </si>
  <si>
    <t>אבגול אגח ג</t>
  </si>
  <si>
    <t>עץ נייר ודפוס</t>
  </si>
  <si>
    <t>אלקטרה אגח ד</t>
  </si>
  <si>
    <t>אמ.ג'יג'י אגח א</t>
  </si>
  <si>
    <t>אחר</t>
  </si>
  <si>
    <t>דלתא אגח ה</t>
  </si>
  <si>
    <t>אופנה והלבשה</t>
  </si>
  <si>
    <t>דלתא אגח א</t>
  </si>
  <si>
    <t>דמרי אגח ו</t>
  </si>
  <si>
    <t>טמפו משקאות אגח ב</t>
  </si>
  <si>
    <t>מזון</t>
  </si>
  <si>
    <t>טמפו משק אגח א</t>
  </si>
  <si>
    <t>מויניאן אגח ב</t>
  </si>
  <si>
    <t>מויניאן אגח א</t>
  </si>
  <si>
    <t>ממן אגח ב</t>
  </si>
  <si>
    <t>נייר חדרה אגח 6</t>
  </si>
  <si>
    <t>נכסים ובנין אגח ט</t>
  </si>
  <si>
    <t>נכסים ובנין אגח ז</t>
  </si>
  <si>
    <t>סטרוברי אגח ב</t>
  </si>
  <si>
    <t>סלקום אגח יב</t>
  </si>
  <si>
    <t>סלקום אגח ט</t>
  </si>
  <si>
    <t>פתאל החז אגח ב</t>
  </si>
  <si>
    <t>פתאל אגח א</t>
  </si>
  <si>
    <t>קרסו אגח ב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</si>
  <si>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</si>
  <si>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</si>
  <si>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</si>
  <si>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</si>
  <si>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</si>
  <si>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גולד אגח ג</t>
  </si>
  <si>
    <t>ויקטורי אגח א</t>
  </si>
  <si>
    <t>מגדלי התיכון אגח ב</t>
  </si>
  <si>
    <t>אול-יר אגח ה</t>
  </si>
  <si>
    <t>אפקון החז אגח ג</t>
  </si>
  <si>
    <t>חשמל</t>
  </si>
  <si>
    <t>ilA-</t>
  </si>
  <si>
    <t>דיסק השק אגח י</t>
  </si>
  <si>
    <t>טן דלק אגח ג</t>
  </si>
  <si>
    <t>הכש חב בטוחאגח3</t>
  </si>
  <si>
    <t>Baa2.il</t>
  </si>
  <si>
    <t>הכש חב בטוחאגח4</t>
  </si>
  <si>
    <t>צור אגח ח</t>
  </si>
  <si>
    <t>שמוס אגח א</t>
  </si>
  <si>
    <t>אבגול אגח ד</t>
  </si>
  <si>
    <t>תמר פטרו אגח ב</t>
  </si>
  <si>
    <t>נויטס ממון אגחא</t>
  </si>
  <si>
    <t>נויטס ממון אגחב</t>
  </si>
  <si>
    <t>סים קומרשייל</t>
  </si>
  <si>
    <t>סה"כ צמודות למדד אחר</t>
  </si>
  <si>
    <t>SPGI 4.4% 02/26</t>
  </si>
  <si>
    <t xml:space="preserve">US78409VAK08 </t>
  </si>
  <si>
    <t>בלומברג</t>
  </si>
  <si>
    <t>Diversified Financials</t>
  </si>
  <si>
    <t>A3</t>
  </si>
  <si>
    <t>SUMILF 6.5% 09/73</t>
  </si>
  <si>
    <t xml:space="preserve">USJ77549AA18 </t>
  </si>
  <si>
    <t>SGX</t>
  </si>
  <si>
    <t>Insurance</t>
  </si>
  <si>
    <t>A-</t>
  </si>
  <si>
    <t>S&amp;P</t>
  </si>
  <si>
    <t>BAC 4.2% 08/24</t>
  </si>
  <si>
    <t xml:space="preserve">US06051GFH74 </t>
  </si>
  <si>
    <t>Banks</t>
  </si>
  <si>
    <t>BBB+</t>
  </si>
  <si>
    <t>SRENVX VAR 08/52</t>
  </si>
  <si>
    <t xml:space="preserve">XS1423777215 </t>
  </si>
  <si>
    <t>GS 4% 03/24</t>
  </si>
  <si>
    <t xml:space="preserve">US38141GVM31 </t>
  </si>
  <si>
    <t>DLPH 4.25% 01/26</t>
  </si>
  <si>
    <t xml:space="preserve">US03835VAD82 </t>
  </si>
  <si>
    <t>DAX</t>
  </si>
  <si>
    <t>BBB</t>
  </si>
  <si>
    <t>NASDAQ4.25%6/24</t>
  </si>
  <si>
    <t xml:space="preserve">US631103AF50 </t>
  </si>
  <si>
    <t>NYSE</t>
  </si>
  <si>
    <t>MEXCAT 4.25% 10/26</t>
  </si>
  <si>
    <t xml:space="preserve">USP6629MAA01 </t>
  </si>
  <si>
    <t>Transportation</t>
  </si>
  <si>
    <t>Baa3</t>
  </si>
  <si>
    <t>PEMEX 4.875% 01/22</t>
  </si>
  <si>
    <t xml:space="preserve">US71654QBB77 </t>
  </si>
  <si>
    <t>Energy</t>
  </si>
  <si>
    <t>EXPE 4.5% 08/24</t>
  </si>
  <si>
    <t xml:space="preserve">US30212PAJ49 </t>
  </si>
  <si>
    <t>Retailing</t>
  </si>
  <si>
    <t>Ba1</t>
  </si>
  <si>
    <t>VOD VAR 10/78</t>
  </si>
  <si>
    <t xml:space="preserve">XS1888180640 </t>
  </si>
  <si>
    <t>LSE</t>
  </si>
  <si>
    <t>Telecommunication Services</t>
  </si>
  <si>
    <t>LIMITED BRANDS5.625%2/22</t>
  </si>
  <si>
    <t xml:space="preserve">US532716AU19 </t>
  </si>
  <si>
    <t>BB</t>
  </si>
  <si>
    <t>BVMFBZ5.5%7/20</t>
  </si>
  <si>
    <t xml:space="preserve">USP1728MAA10 </t>
  </si>
  <si>
    <t>BB-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</si>
  <si>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</si>
  <si>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</si>
  <si>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</si>
  <si>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</si>
  <si>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</si>
  <si>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</si>
  <si>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</si>
  <si>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</si>
  <si>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</si>
  <si>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</si>
  <si>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</si>
  <si>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</si>
  <si>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</si>
  <si>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פז נפט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</si>
  <si>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</si>
  <si>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</si>
  <si>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</si>
  <si>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</si>
  <si>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</si>
  <si>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</si>
  <si>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</si>
  <si>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</si>
  <si>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</si>
  <si>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</si>
  <si>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פתאל החזקות</t>
  </si>
  <si>
    <t>שופרסל</t>
  </si>
  <si>
    <t>בזק</t>
  </si>
  <si>
    <t>איירפורט סיטי</t>
  </si>
  <si>
    <t>אלוני-חץ</t>
  </si>
  <si>
    <t>אמות</t>
  </si>
  <si>
    <t>גזית גלוב</t>
  </si>
  <si>
    <t>מליסרון מ"ר 1 ש"ח</t>
  </si>
  <si>
    <t>עזריאלי קבוצה</t>
  </si>
  <si>
    <t>שטראוס</t>
  </si>
  <si>
    <t>שפיר הנדסה</t>
  </si>
  <si>
    <t>כימיקלים לישראל</t>
  </si>
  <si>
    <t>קבוצת דלק בע"מ מ"ר 1</t>
  </si>
  <si>
    <t>חברה לישראל</t>
  </si>
  <si>
    <t>דלק ניהול קידוחים יה"ש</t>
  </si>
  <si>
    <t>ישראמקו יהש</t>
  </si>
  <si>
    <t>סה"כ תל אביב 90</t>
  </si>
  <si>
    <t>ישראכרט</t>
  </si>
  <si>
    <t>מיטרוניקס</t>
  </si>
  <si>
    <t>אלקטרוניקה ואופטיקה</t>
  </si>
  <si>
    <t>. אנלייט אנרגיה מתחדשת בעמ</t>
  </si>
  <si>
    <t>חילן טק מ"ר 1</t>
  </si>
  <si>
    <t>מטריקס</t>
  </si>
  <si>
    <t>1 .פורמולה מ.ר</t>
  </si>
  <si>
    <t>ארקו החזקות מר 1</t>
  </si>
  <si>
    <t>מוניציפל בנק</t>
  </si>
  <si>
    <t>0.05 .פי.בי</t>
  </si>
  <si>
    <t>כלל עיסקי ביטוח</t>
  </si>
  <si>
    <t>מגדל</t>
  </si>
  <si>
    <t>מנורה מב החז</t>
  </si>
  <si>
    <t>דלק</t>
  </si>
  <si>
    <t>. ויקטורי רשת סופרמרקטים בעמ</t>
  </si>
  <si>
    <t>קרסו מוטורס</t>
  </si>
  <si>
    <t>תדיראן הולדינגס מ"ר 1</t>
  </si>
  <si>
    <t>דנאל (אדיר יהושוע) בע"מ מ"ר 1 ש"ח</t>
  </si>
  <si>
    <t>מיטב דש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</si>
  <si>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</si>
  <si>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</si>
  <si>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</si>
  <si>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</si>
  <si>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</si>
  <si>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</si>
  <si>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אזורים</t>
  </si>
  <si>
    <t>אפריקה נכסים</t>
  </si>
  <si>
    <t>גב ים</t>
  </si>
  <si>
    <t>ישראל קנדה מ"ר 1</t>
  </si>
  <si>
    <t>חברה כלכלית ירושלים בע"מ מ"ר 1 ש"ח</t>
  </si>
  <si>
    <t>לוינשטין נכסים</t>
  </si>
  <si>
    <t>מבני תעשיה בע"מ מ"ר 1 ש"ח</t>
  </si>
  <si>
    <t>מגדלי תיכון</t>
  </si>
  <si>
    <t>נכסים ובנין</t>
  </si>
  <si>
    <t>סאמיט</t>
  </si>
  <si>
    <t>סלע נדלן</t>
  </si>
  <si>
    <t>רבוע כחול נדל"ן</t>
  </si>
  <si>
    <t>נטו מ.ע. אחזקות מר</t>
  </si>
  <si>
    <t>דלתא גליל מר</t>
  </si>
  <si>
    <t>מפעלי פ.מ.ס. מיגון מ"ר 1</t>
  </si>
  <si>
    <t>אינרום</t>
  </si>
  <si>
    <t>פלסאון תעשיות בע"מ מ"ר</t>
  </si>
  <si>
    <t>אבגול תעשיות</t>
  </si>
  <si>
    <t>ספאנטק</t>
  </si>
  <si>
    <t>אלקטרה</t>
  </si>
  <si>
    <t>אקויטל בע"מ מ"ר 1</t>
  </si>
  <si>
    <t>קנון</t>
  </si>
  <si>
    <t>תמר פטרוליום</t>
  </si>
  <si>
    <t>נפטא חברה ישראלית לנפט בע"מ 1 ש"ח</t>
  </si>
  <si>
    <t>רציו יהש</t>
  </si>
  <si>
    <t>איידיאיי ביטוח</t>
  </si>
  <si>
    <t>סה"כ מניות היתר</t>
  </si>
  <si>
    <t>מגוריט</t>
  </si>
  <si>
    <t>פרשמרקט</t>
  </si>
  <si>
    <t>כלל ביוטכנולוגיה</t>
  </si>
  <si>
    <t>השקעות במדעי החיים</t>
  </si>
  <si>
    <t>פננטפארק</t>
  </si>
  <si>
    <t>יוטרון</t>
  </si>
  <si>
    <t>איילון אחזקות בע"מ 1 ש"ח</t>
  </si>
  <si>
    <t>ג'י וואן</t>
  </si>
  <si>
    <t>גלוברנדס</t>
  </si>
  <si>
    <t>טיב טעם הולדינגס מ"ר 1</t>
  </si>
  <si>
    <t>אוברסיז</t>
  </si>
  <si>
    <t>אל על נתיבי אויר מ"ר</t>
  </si>
  <si>
    <t>כנפיים אחזקות בע"מ מ"ר 1</t>
  </si>
  <si>
    <t>ממן מ"ר</t>
  </si>
  <si>
    <t>אטראו שוקי הון</t>
  </si>
  <si>
    <t>מירלנד</t>
  </si>
  <si>
    <t>1 'אאורה השקעות בע"מ מר</t>
  </si>
  <si>
    <t>אספן גרופ מר 1</t>
  </si>
  <si>
    <t>בראק קפיטל פרופרטיז אן וי</t>
  </si>
  <si>
    <t>גבאי מניבים</t>
  </si>
  <si>
    <t>וילאר אינטרנשיונל מ"ר</t>
  </si>
  <si>
    <t>א. לוי השק' ובנין מ"ר 1</t>
  </si>
  <si>
    <t>כלל משקאות</t>
  </si>
  <si>
    <t>מוצרי מעברות מ"ר 1</t>
  </si>
  <si>
    <t>חמת</t>
  </si>
  <si>
    <t>סנו בע"מ מ"ר 1 ש"ח</t>
  </si>
  <si>
    <t>ג'נריישן קפיטל</t>
  </si>
  <si>
    <t>ביטוח ישיר- השקעות פיננסיות בע"מ</t>
  </si>
  <si>
    <t>דלק תמלוגים</t>
  </si>
  <si>
    <t>נאוויטס פטר יהש</t>
  </si>
  <si>
    <t>סה"כ אופציות Call 001</t>
  </si>
  <si>
    <t>LONG</t>
  </si>
  <si>
    <t>SHORT</t>
  </si>
  <si>
    <t>BATM ADVANCED COMMUNICATIONS</t>
  </si>
  <si>
    <t xml:space="preserve">IL0010849045 </t>
  </si>
  <si>
    <t>Other</t>
  </si>
  <si>
    <t>DELEK US HOLDINGS INC</t>
  </si>
  <si>
    <t xml:space="preserve">US24665A1034 </t>
  </si>
  <si>
    <t>FORESIGHT AUTONOMOUS-SP ADR</t>
  </si>
  <si>
    <t xml:space="preserve">US3455231049 </t>
  </si>
  <si>
    <t>NASDAQ</t>
  </si>
  <si>
    <t>RADA ELECTRONIC INDS LTD</t>
  </si>
  <si>
    <t xml:space="preserve">IL0010826506 </t>
  </si>
  <si>
    <t>UROGEN PHARMA LTD</t>
  </si>
  <si>
    <t xml:space="preserve">IL0011407140 </t>
  </si>
  <si>
    <t>AFI DEV -B SHS</t>
  </si>
  <si>
    <t xml:space="preserve">CY0101380612 </t>
  </si>
  <si>
    <t>Real Estate</t>
  </si>
  <si>
    <t>CHECK POINT SOFTWARE TECH</t>
  </si>
  <si>
    <t xml:space="preserve">IL0010824113 </t>
  </si>
  <si>
    <t>Software &amp; Services</t>
  </si>
  <si>
    <t>MAGIC SOFTWARE ENTERPRISES</t>
  </si>
  <si>
    <t xml:space="preserve">IL0010823123 </t>
  </si>
  <si>
    <t>ELLOMAY CAPITAL LTD</t>
  </si>
  <si>
    <t xml:space="preserve">IL0010826357 </t>
  </si>
  <si>
    <t>Technology Hardware &amp; Equipment</t>
  </si>
  <si>
    <t>RADWARE LTD</t>
  </si>
  <si>
    <t xml:space="preserve">IL0010834765 </t>
  </si>
  <si>
    <t>מלנוקס</t>
  </si>
  <si>
    <t xml:space="preserve">IL0011017329 </t>
  </si>
  <si>
    <t>Semiconductors &amp; Semiconductor Equipment</t>
  </si>
  <si>
    <t>SOLAREDGE TECHNOLOGIES INC</t>
  </si>
  <si>
    <t xml:space="preserve">US83417M1045 </t>
  </si>
  <si>
    <t>NOVA MEASURING INSTRUMENTS</t>
  </si>
  <si>
    <t xml:space="preserve">IL0010845571 </t>
  </si>
  <si>
    <t>BRIGHTHOUSE FINANCIAL INC-WI</t>
  </si>
  <si>
    <t xml:space="preserve">US10922N1037 </t>
  </si>
  <si>
    <t>CARNIVAL CORP</t>
  </si>
  <si>
    <t xml:space="preserve">PA1436583006 </t>
  </si>
  <si>
    <t>COMPUGROUP MEDICAL AG</t>
  </si>
  <si>
    <t xml:space="preserve">DE0005437305 </t>
  </si>
  <si>
    <t>FORTINET INC</t>
  </si>
  <si>
    <t xml:space="preserve">US34959E1091 </t>
  </si>
  <si>
    <t>SYNCHRONY FINANCIAL</t>
  </si>
  <si>
    <t xml:space="preserve">US87165B1035 </t>
  </si>
  <si>
    <t>GLOBAL MEDICAL REIT INC</t>
  </si>
  <si>
    <t xml:space="preserve">US37954A2042 </t>
  </si>
  <si>
    <t>HBM HEALTHCARE IVST-A</t>
  </si>
  <si>
    <t xml:space="preserve">CH0012627250 </t>
  </si>
  <si>
    <t>SIX</t>
  </si>
  <si>
    <t>HUNTINGTON INGALLS INDUSTRIE</t>
  </si>
  <si>
    <t xml:space="preserve">US4464131063 </t>
  </si>
  <si>
    <t>MELCO RESORTS&amp;ENTERT-ADR</t>
  </si>
  <si>
    <t xml:space="preserve">US5854641009 </t>
  </si>
  <si>
    <t>MOHAWK INDUSRIES INC</t>
  </si>
  <si>
    <t xml:space="preserve">US6081901042 </t>
  </si>
  <si>
    <t>MOWI ASA</t>
  </si>
  <si>
    <t xml:space="preserve">NO0003054108 </t>
  </si>
  <si>
    <t>PARK PLAZA HOTELS LTD</t>
  </si>
  <si>
    <t xml:space="preserve">GG00B1Z5FH87 </t>
  </si>
  <si>
    <t>ROYAL CARIBBEAN CRUISES LTD</t>
  </si>
  <si>
    <t xml:space="preserve">LR0008862868 </t>
  </si>
  <si>
    <t>UNIBAIL GROUP STAPLED</t>
  </si>
  <si>
    <t xml:space="preserve">FR0013326246 </t>
  </si>
  <si>
    <t>VBARE IBERIAN PROPERTIES SOCIM</t>
  </si>
  <si>
    <t xml:space="preserve">ES0105196002 </t>
  </si>
  <si>
    <t>BME</t>
  </si>
  <si>
    <t>ווין רזורטס לימיטד</t>
  </si>
  <si>
    <t xml:space="preserve">US9831341071 </t>
  </si>
  <si>
    <t>YY INC ADR</t>
  </si>
  <si>
    <t xml:space="preserve">US98426T1060 </t>
  </si>
  <si>
    <t>CAMECO CORP</t>
  </si>
  <si>
    <t xml:space="preserve">CA13321L1085 </t>
  </si>
  <si>
    <t>DIAMONDBACK ENERY INC</t>
  </si>
  <si>
    <t xml:space="preserve">US25278X1090 </t>
  </si>
  <si>
    <t>'נובל אנרג'י אינק</t>
  </si>
  <si>
    <t xml:space="preserve">US6550441058 </t>
  </si>
  <si>
    <t>RANGE RESOURCES CORP</t>
  </si>
  <si>
    <t xml:space="preserve">US75281A1097 </t>
  </si>
  <si>
    <t>SCHLUMBERGER LTD</t>
  </si>
  <si>
    <t xml:space="preserve">AN8068571086 </t>
  </si>
  <si>
    <t>טראנסאושן סדקו פורקס אינק</t>
  </si>
  <si>
    <t xml:space="preserve">CH0048265513 </t>
  </si>
  <si>
    <t>QUDIAN INC-SPON ADR</t>
  </si>
  <si>
    <t xml:space="preserve">US7477981069 </t>
  </si>
  <si>
    <t>דה מוזאיק קומפני</t>
  </si>
  <si>
    <t xml:space="preserve">US61945C1036 </t>
  </si>
  <si>
    <t>Materials</t>
  </si>
  <si>
    <t>EUROPEAN AERONAUTIC DEFENCE</t>
  </si>
  <si>
    <t xml:space="preserve">NL0000235190 </t>
  </si>
  <si>
    <t>CAC</t>
  </si>
  <si>
    <t>Capital Goods</t>
  </si>
  <si>
    <t>DELTA AIR LINES</t>
  </si>
  <si>
    <t xml:space="preserve">US2473617023 </t>
  </si>
  <si>
    <t>DEUTSCHE LUFTHANSA-REG</t>
  </si>
  <si>
    <t xml:space="preserve">DE0008232125 </t>
  </si>
  <si>
    <t>FEDEX CORP</t>
  </si>
  <si>
    <t xml:space="preserve">US31428X1063 </t>
  </si>
  <si>
    <t>SOUTHWEST AIRLINES</t>
  </si>
  <si>
    <t xml:space="preserve">US8447411088 </t>
  </si>
  <si>
    <t>KRAFT HEINZ CO/THE</t>
  </si>
  <si>
    <t xml:space="preserve">US5007541064 </t>
  </si>
  <si>
    <t>LENNAR CORP</t>
  </si>
  <si>
    <t xml:space="preserve">US5260571048 </t>
  </si>
  <si>
    <t>LENNAR CORP-B SHS</t>
  </si>
  <si>
    <t xml:space="preserve">US5260573028 </t>
  </si>
  <si>
    <t>PANDORA A/S</t>
  </si>
  <si>
    <t xml:space="preserve">DK0060252690 </t>
  </si>
  <si>
    <t>888 HOLDINGS</t>
  </si>
  <si>
    <t xml:space="preserve">GI000A0F6407 </t>
  </si>
  <si>
    <t>CINEWORLD GROUP PLC</t>
  </si>
  <si>
    <t xml:space="preserve">GB00B15FWH70 </t>
  </si>
  <si>
    <t>Media</t>
  </si>
  <si>
    <t>COMCAST CORP-CL A</t>
  </si>
  <si>
    <t xml:space="preserve">US20030N1019 </t>
  </si>
  <si>
    <t>AMAZON.COM INC</t>
  </si>
  <si>
    <t xml:space="preserve">US0231351067 </t>
  </si>
  <si>
    <t>JD.COM INC-ADR</t>
  </si>
  <si>
    <t xml:space="preserve">US47215P1066 </t>
  </si>
  <si>
    <t>PRICELINE.COM INC</t>
  </si>
  <si>
    <t xml:space="preserve">US7415034039 </t>
  </si>
  <si>
    <t>CVS CAREMARK CORP</t>
  </si>
  <si>
    <t xml:space="preserve">US1266501006 </t>
  </si>
  <si>
    <t>Food &amp; Staples Retailing</t>
  </si>
  <si>
    <t>ANHEUSER-BUSCH INBEV NV</t>
  </si>
  <si>
    <t xml:space="preserve">US03524A1088 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</si>
  <si>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</si>
  <si>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</si>
  <si>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</si>
  <si>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</si>
  <si>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</si>
  <si>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BECTON DICKINSON &amp; CO</t>
  </si>
  <si>
    <t xml:space="preserve">US0758871091 </t>
  </si>
  <si>
    <t>Health Care Equipment &amp; Services</t>
  </si>
  <si>
    <t>GILEAD SCIENCES INC</t>
  </si>
  <si>
    <t xml:space="preserve">US3755581036 </t>
  </si>
  <si>
    <t>MYLAN NV</t>
  </si>
  <si>
    <t xml:space="preserve">NL0011031208 </t>
  </si>
  <si>
    <t>BANK OF AMERICA CORP.</t>
  </si>
  <si>
    <t xml:space="preserve">US0605051046 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</si>
  <si>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</si>
  <si>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</si>
  <si>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</si>
  <si>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</si>
  <si>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</si>
  <si>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</si>
  <si>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גולדמן סאקס גרופ</t>
  </si>
  <si>
    <t xml:space="preserve">US38141G1040 </t>
  </si>
  <si>
    <t>AROUNDTOWN PROPERTY HOLDINGS</t>
  </si>
  <si>
    <t xml:space="preserve">CY0105562116 </t>
  </si>
  <si>
    <t>JPX</t>
  </si>
  <si>
    <t>ATRIUM EUROPEAN REAL ESTATE</t>
  </si>
  <si>
    <t xml:space="preserve">JE00B3DCF752 </t>
  </si>
  <si>
    <t>GLOBALWORTH REAL ESTATE INVE</t>
  </si>
  <si>
    <t xml:space="preserve">GG00B979FD04 </t>
  </si>
  <si>
    <t>ALIBABA GROUP HOLDINGS</t>
  </si>
  <si>
    <t xml:space="preserve">US01609W1027 </t>
  </si>
  <si>
    <t>FACEBOOK INC-A</t>
  </si>
  <si>
    <t xml:space="preserve">US30303M1027 </t>
  </si>
  <si>
    <t>GOOGLE INC</t>
  </si>
  <si>
    <t xml:space="preserve">US38259P7069 </t>
  </si>
  <si>
    <t>'מייקרוסופט קורפ</t>
  </si>
  <si>
    <t xml:space="preserve">US5949181045 </t>
  </si>
  <si>
    <t>PLAYTECH LTD</t>
  </si>
  <si>
    <t xml:space="preserve">IM00B7S9G985 </t>
  </si>
  <si>
    <t>TENCENT HOLDINGS LTD</t>
  </si>
  <si>
    <t xml:space="preserve">KYG875721485 </t>
  </si>
  <si>
    <t>HKSE</t>
  </si>
  <si>
    <t>VISA INC-CLASS A SHARES</t>
  </si>
  <si>
    <t xml:space="preserve">US92826C8394 </t>
  </si>
  <si>
    <t>'אפל-קומפיוטר אינק</t>
  </si>
  <si>
    <t xml:space="preserve">US0378331005 </t>
  </si>
  <si>
    <t>'סיסקו סיסטמס אינק</t>
  </si>
  <si>
    <t xml:space="preserve">US17275R1023 </t>
  </si>
  <si>
    <t>PALO ALTO NETWORKS INC</t>
  </si>
  <si>
    <t xml:space="preserve">US6974351057 </t>
  </si>
  <si>
    <t>HONEYWELL INTERNATIONAL INC</t>
  </si>
  <si>
    <t xml:space="preserve">US4385161066 </t>
  </si>
  <si>
    <t>NVIDIA CORP</t>
  </si>
  <si>
    <t xml:space="preserve">US67066G1040 </t>
  </si>
  <si>
    <t>SAMSUNG ELECTRONICS-GDR REGS</t>
  </si>
  <si>
    <t xml:space="preserve">US7960508882 </t>
  </si>
  <si>
    <t>LGI HOMES INC</t>
  </si>
  <si>
    <t xml:space="preserve">US50187T1060 </t>
  </si>
  <si>
    <t>.5  תעודות סל</t>
  </si>
  <si>
    <t>סה"כ תעודות סל</t>
  </si>
  <si>
    <t>סה"כ שמחקות מדדי מניות בישראל</t>
  </si>
  <si>
    <t>60SMEאתכ.סל ת</t>
  </si>
  <si>
    <t>מניות</t>
  </si>
  <si>
    <t>סה"כ שמחקות מדדי מניות בחו"ל</t>
  </si>
  <si>
    <t>dj industriak average (4d הראל סל</t>
  </si>
  <si>
    <t>*S&amp;P Technology (4D) ETF פסגות</t>
  </si>
  <si>
    <t>*Russell 2000 (4D) ETF פסגות</t>
  </si>
  <si>
    <t>*S&amp;P Industrial (4D) ETF פסגות</t>
  </si>
  <si>
    <t>*פסגנף500.</t>
  </si>
  <si>
    <t>*ממNIKKEI 225 (4A) ETF.פסג</t>
  </si>
  <si>
    <t>קסם ETF IBOVESPA</t>
  </si>
  <si>
    <t>EURO STOXX Dividend 30 (4D) ETF קסם</t>
  </si>
  <si>
    <t>MDAX (4D) ETF קסם</t>
  </si>
  <si>
    <t>.100NDXםקס</t>
  </si>
  <si>
    <t>s&amp;p energy. תכלית סל</t>
  </si>
  <si>
    <t>s&amp;p consumer staples תכלית סל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</si>
  <si>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</si>
  <si>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</si>
  <si>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</si>
  <si>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</si>
  <si>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</si>
  <si>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איישיירס /קסינואה צאינה 25</t>
  </si>
  <si>
    <t xml:space="preserve">US4642871846 </t>
  </si>
  <si>
    <t>איישרסT</t>
  </si>
  <si>
    <t xml:space="preserve">HK2823028546 </t>
  </si>
  <si>
    <t>ISHARES CORE SPI CH</t>
  </si>
  <si>
    <t xml:space="preserve">CH0237935652 </t>
  </si>
  <si>
    <t>גלובל</t>
  </si>
  <si>
    <t xml:space="preserve">US37950E4089 </t>
  </si>
  <si>
    <t>DAXEX FUND</t>
  </si>
  <si>
    <t xml:space="preserve">DE0005933931 </t>
  </si>
  <si>
    <t>נאסדאק 100 אינדקס טרקינג סטוק</t>
  </si>
  <si>
    <t xml:space="preserve">US73935A1043 </t>
  </si>
  <si>
    <t>איישרס פראנס אינדקס</t>
  </si>
  <si>
    <t xml:space="preserve">US4642867075 </t>
  </si>
  <si>
    <t>איישארס אם אס סי אי סאוס קוראה אינ</t>
  </si>
  <si>
    <t xml:space="preserve">US4642867729 </t>
  </si>
  <si>
    <t>איישיירס ראסל 2000</t>
  </si>
  <si>
    <t xml:space="preserve">US4642876555 </t>
  </si>
  <si>
    <t>KRANESHARES CSI CHINA INTERN</t>
  </si>
  <si>
    <t xml:space="preserve">US5007673065 </t>
  </si>
  <si>
    <t>KRANESH BOSERA MSCI CHINA A</t>
  </si>
  <si>
    <t xml:space="preserve">US5007674055 </t>
  </si>
  <si>
    <t>SOURCE FINANCIAL S&amp;P US SECT</t>
  </si>
  <si>
    <t xml:space="preserve">IE00B42Q4896 </t>
  </si>
  <si>
    <t>אס פי די אר טראסט סיריס 1</t>
  </si>
  <si>
    <t xml:space="preserve">US78462F1030 </t>
  </si>
  <si>
    <t>יוטיליטיס סלקט סקטור אס פי די אר</t>
  </si>
  <si>
    <t xml:space="preserve">US81369Y8865 </t>
  </si>
  <si>
    <t>SPDR S&amp;P CHINA ETF</t>
  </si>
  <si>
    <t xml:space="preserve">US78463X4007 </t>
  </si>
  <si>
    <t>SPDR S&amp;P BIOTECH ETF</t>
  </si>
  <si>
    <t xml:space="preserve">US78464A8707 </t>
  </si>
  <si>
    <t>OIL &amp;GAS EXPLORATION&amp;SPDR S</t>
  </si>
  <si>
    <t xml:space="preserve">US78464A7303 </t>
  </si>
  <si>
    <t>אנרג'י סלקט סקטור אס פי די אר</t>
  </si>
  <si>
    <t xml:space="preserve">US81369Y5069 </t>
  </si>
  <si>
    <t>פייננשאל סלקט סקטור אס פי די אר</t>
  </si>
  <si>
    <t xml:space="preserve">US81369Y6059 </t>
  </si>
  <si>
    <t>REAL ESTATE SELECT SECT SPDR</t>
  </si>
  <si>
    <t xml:space="preserve">US81369Y8600 </t>
  </si>
  <si>
    <t>UNITED STATES OIL FUND</t>
  </si>
  <si>
    <t xml:space="preserve">US91232N1081 </t>
  </si>
  <si>
    <t>VANECK VECTORS JUNIOR GOLD M</t>
  </si>
  <si>
    <t xml:space="preserve">US92189F7915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</si>
  <si>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</si>
  <si>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</si>
  <si>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</si>
  <si>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</si>
  <si>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</si>
  <si>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</si>
  <si>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</si>
  <si>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</si>
  <si>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</si>
  <si>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</si>
  <si>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</si>
  <si>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>CIFC SENIOR SEC.COR.LOAN CL E</t>
  </si>
  <si>
    <t xml:space="preserve">KYG213931226 </t>
  </si>
  <si>
    <t>CREDIT SUISSE NOVA GL SE LO</t>
  </si>
  <si>
    <t xml:space="preserve">LU0635707705 </t>
  </si>
  <si>
    <t>INVESCO US SENIOR LOAN-G</t>
  </si>
  <si>
    <t xml:space="preserve">LU0564079282 </t>
  </si>
  <si>
    <t>Debt</t>
  </si>
  <si>
    <t xml:space="preserve">סה"כ אג"ח ממשלתי בחו"ל </t>
  </si>
  <si>
    <t>סה"כ מניות בחו"ל</t>
  </si>
  <si>
    <t>COMGEST GROWTH EUROPE OPP</t>
  </si>
  <si>
    <t xml:space="preserve">IE00BHWQNN83 </t>
  </si>
  <si>
    <t>GEMEQUITY-S USD</t>
  </si>
  <si>
    <t xml:space="preserve">FR0013246444 </t>
  </si>
  <si>
    <t>KOTAK FUNDS - IND MIDCP - JA U</t>
  </si>
  <si>
    <t xml:space="preserve">LU0675383409 </t>
  </si>
  <si>
    <t>Equity</t>
  </si>
  <si>
    <t>L1 Capital Fund</t>
  </si>
  <si>
    <t xml:space="preserve">AU60LCP00016 </t>
  </si>
  <si>
    <t>SCHRODER INT-GRT CHNA-IZ</t>
  </si>
  <si>
    <t xml:space="preserve">LU1953148969 </t>
  </si>
  <si>
    <t>AS SICAV I-CHNA A SH-IACCUSD</t>
  </si>
  <si>
    <t xml:space="preserve">LU1130125799 </t>
  </si>
  <si>
    <t>SUMITRUST JAPAM SMALL CAP</t>
  </si>
  <si>
    <t xml:space="preserve">IE00BLD2G458 </t>
  </si>
  <si>
    <t>ISE</t>
  </si>
  <si>
    <t>YUKI JAPAN REBOUND GR0-2JPYI</t>
  </si>
  <si>
    <t xml:space="preserve">IE00BF4KT581 </t>
  </si>
  <si>
    <t>יין יפני</t>
  </si>
  <si>
    <t xml:space="preserve">סה"כ אחר בחו"ל </t>
  </si>
  <si>
    <t>BGF-EMK LOC CURR BD-USD I2</t>
  </si>
  <si>
    <t xml:space="preserve">LU0520955575 </t>
  </si>
  <si>
    <t>Fixed Income</t>
  </si>
  <si>
    <t>INVESCO GR CHINA EQ-SACCUSD</t>
  </si>
  <si>
    <t>ANGSAN BOND FUND-AA</t>
  </si>
  <si>
    <t xml:space="preserve">IE00BNN82M77 </t>
  </si>
  <si>
    <t>.7 כתבי אופציה</t>
  </si>
  <si>
    <t>סה"כ כתבי אופציה</t>
  </si>
  <si>
    <t>כתבי אופציה בישראל</t>
  </si>
  <si>
    <t>נאוויטס פט אפ 4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</si>
  <si>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</si>
  <si>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</si>
  <si>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</si>
  <si>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</si>
  <si>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</si>
  <si>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</si>
  <si>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QQQ C192 16/08/19</t>
  </si>
  <si>
    <t>QQQ P174 16/08/19</t>
  </si>
  <si>
    <t>ESU9 P2800 20/09/19</t>
  </si>
  <si>
    <t xml:space="preserve">ESU9P 2800 </t>
  </si>
  <si>
    <t>ESU9 P2700 20/09/19</t>
  </si>
  <si>
    <t xml:space="preserve">ESU9P 2700 </t>
  </si>
  <si>
    <t>ESU9 P2600 20/09/19</t>
  </si>
  <si>
    <t xml:space="preserve">ESU9P 2600 </t>
  </si>
  <si>
    <t>SCU9 P2550 31/07/19</t>
  </si>
  <si>
    <t xml:space="preserve">SCN9 P2550 </t>
  </si>
  <si>
    <t>SCU9 P2550 30/08/19</t>
  </si>
  <si>
    <t xml:space="preserve">SCQ9 P2550 </t>
  </si>
  <si>
    <t>SCU9 P2750 31/07/19</t>
  </si>
  <si>
    <t xml:space="preserve">SCU9 P2750 </t>
  </si>
  <si>
    <t>SCU9 P2700 30/08/19</t>
  </si>
  <si>
    <t xml:space="preserve">SCU9 P2700 </t>
  </si>
  <si>
    <t>סה"כ מטבע</t>
  </si>
  <si>
    <t>סה"כ סחורות</t>
  </si>
  <si>
    <t>12:57:07</t>
  </si>
  <si>
    <t>.9 חוזים עתידיים</t>
  </si>
  <si>
    <t>סה"כ חוזים עתידיים</t>
  </si>
  <si>
    <t>MINI S&amp;P 500 FUTURES 09/2019</t>
  </si>
  <si>
    <t xml:space="preserve">ES1 INDEX </t>
  </si>
  <si>
    <t>ל.ר</t>
  </si>
  <si>
    <t>HANG SENG 07/2019</t>
  </si>
  <si>
    <t xml:space="preserve">HI1 INDEX </t>
  </si>
  <si>
    <t>MINI NASDAQ 100 09/2019</t>
  </si>
  <si>
    <t xml:space="preserve">NQ1 INDEX </t>
  </si>
  <si>
    <t>SPI 200 GENERIC 09/2019</t>
  </si>
  <si>
    <t xml:space="preserve">XP1 INDEX </t>
  </si>
  <si>
    <t>ASX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</si>
  <si>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</si>
  <si>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</si>
  <si>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</si>
  <si>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</si>
  <si>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</si>
  <si>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</si>
  <si>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</si>
  <si>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</si>
  <si>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</si>
  <si>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</si>
  <si>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</si>
  <si>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</si>
  <si>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</si>
  <si>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</si>
  <si>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</si>
  <si>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</si>
  <si>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</si>
  <si>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</si>
  <si>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</si>
  <si>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</si>
  <si>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</si>
  <si>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</si>
  <si>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</si>
  <si>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</si>
  <si>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</si>
  <si>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</si>
  <si>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</si>
  <si>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</si>
  <si>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</si>
  <si>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</si>
  <si>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2020/2001 'חשמל חב</t>
  </si>
  <si>
    <t>1991-06-07</t>
  </si>
  <si>
    <t>מ.ישיר אגח8-רמ</t>
  </si>
  <si>
    <t>16/09/2018</t>
  </si>
  <si>
    <t>מימון ישיר אג א-רמ</t>
  </si>
  <si>
    <t>2016-12-27</t>
  </si>
  <si>
    <t>אס פי סי אל אגח 4 - מ</t>
  </si>
  <si>
    <t>2005-10-09</t>
  </si>
  <si>
    <t>אלעד קנדה אג"ח 1 לס נשר</t>
  </si>
  <si>
    <t>2005-01-26</t>
  </si>
  <si>
    <t>קנדה אג"ח 2 מ - אס פי סי אלעד</t>
  </si>
  <si>
    <t>2005-04-03</t>
  </si>
  <si>
    <t>אגרקסקו אגח רמ-א</t>
  </si>
  <si>
    <t>חקלאות</t>
  </si>
  <si>
    <t>D.il</t>
  </si>
  <si>
    <t>2007-12-27</t>
  </si>
  <si>
    <t>זכאי ריבית קרדן ב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</si>
  <si>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</si>
  <si>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</si>
  <si>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</si>
  <si>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</si>
  <si>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</si>
  <si>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</si>
  <si>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</si>
  <si>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מת"ם אגח א -רמ</t>
  </si>
  <si>
    <t>2016-08-18</t>
  </si>
  <si>
    <t>לאומיקרד אגא-רמ</t>
  </si>
  <si>
    <t>29/10/2018</t>
  </si>
  <si>
    <t>י.ח.ק אגח א -רמ</t>
  </si>
  <si>
    <t>2018-01-16</t>
  </si>
  <si>
    <t>רמ-1A צים אגח</t>
  </si>
  <si>
    <t>2014-07-20</t>
  </si>
  <si>
    <t>צים אגח ד-רמ</t>
  </si>
  <si>
    <t xml:space="preserve">סה"כ בחו"ל </t>
  </si>
  <si>
    <t>סה"כ אג"ח קונצרני של חברות ישראליות</t>
  </si>
  <si>
    <t>סה"כ אג"ח קונצרני של חברות זרות</t>
  </si>
  <si>
    <t>VBARE RTS</t>
  </si>
  <si>
    <t xml:space="preserve">ES0605196932 </t>
  </si>
  <si>
    <t>2019-06-26</t>
  </si>
  <si>
    <t>אלון דלק בנאמנות</t>
  </si>
  <si>
    <t>DELEK GLOBAL REAL ESTATE LTD</t>
  </si>
  <si>
    <t xml:space="preserve">JE00B1S0VN88 </t>
  </si>
  <si>
    <t>.5 קרנות השקעה</t>
  </si>
  <si>
    <t>סה"כ קרנות השקעה</t>
  </si>
  <si>
    <t>סה"כ קרנות השקעה בישראל</t>
  </si>
  <si>
    <t>סה"כ קרנות הון סיכון</t>
  </si>
  <si>
    <t>קרן פימי אופרטוניטי 2</t>
  </si>
  <si>
    <t>2005-10-10</t>
  </si>
  <si>
    <t>פימי 6 אופורטיוניטי ישראל</t>
  </si>
  <si>
    <t>21/07/2016</t>
  </si>
  <si>
    <t>קרן מרקסטון</t>
  </si>
  <si>
    <t>2004-02-03</t>
  </si>
  <si>
    <t>קרן סקיי</t>
  </si>
  <si>
    <t>2006-01-04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</si>
  <si>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</si>
  <si>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</si>
  <si>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</si>
  <si>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</si>
  <si>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</si>
  <si>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</si>
  <si>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ורטקס 2B</t>
  </si>
  <si>
    <t>11/11/2015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</si>
  <si>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</si>
  <si>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</si>
  <si>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</si>
  <si>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</si>
  <si>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</si>
  <si>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</si>
  <si>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</si>
  <si>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אלפא הזדמנויות</t>
  </si>
  <si>
    <t>02/07/2017</t>
  </si>
  <si>
    <t>'נוקד אופורטיוניטי סדרה א</t>
  </si>
  <si>
    <t>2014-06-15</t>
  </si>
  <si>
    <t>נוקד אקוויטי</t>
  </si>
  <si>
    <t>03/04/2017</t>
  </si>
  <si>
    <t>סה"כ קרנות נדל"ן</t>
  </si>
  <si>
    <t>יסודות הנדל"ן 2</t>
  </si>
  <si>
    <t>30/01/2018</t>
  </si>
  <si>
    <t>סה"כ קרנות השקעה אחרות</t>
  </si>
  <si>
    <t>FIMI Israel Opportunity 5</t>
  </si>
  <si>
    <t>27/08/2012</t>
  </si>
  <si>
    <t>( קרן )KLIRMARK</t>
  </si>
  <si>
    <t>2009-03-30</t>
  </si>
  <si>
    <t>קרן טנא הון צמיחה</t>
  </si>
  <si>
    <t>2006-12-03</t>
  </si>
  <si>
    <t>קרן פלנוס 3 (ס)</t>
  </si>
  <si>
    <t>2007-10-24</t>
  </si>
  <si>
    <t>סה"כ קרנות השקעה בחו"ל</t>
  </si>
  <si>
    <t>*אייפקס 6</t>
  </si>
  <si>
    <t>2005-04-14</t>
  </si>
  <si>
    <t>*קרן אייפקס אירופה 7</t>
  </si>
  <si>
    <t>2007-06-25</t>
  </si>
  <si>
    <t>Hamilton Lane CI IV</t>
  </si>
  <si>
    <t>2019-05-29</t>
  </si>
  <si>
    <t>קרן גידור ION</t>
  </si>
  <si>
    <t>30/07/2018</t>
  </si>
  <si>
    <t>נוקד לונג</t>
  </si>
  <si>
    <t>2018-12-23</t>
  </si>
  <si>
    <t>PI Emerging Markets II Class A</t>
  </si>
  <si>
    <t>27/07/2016</t>
  </si>
  <si>
    <t>SPHERA FUND</t>
  </si>
  <si>
    <t>31/12/2017</t>
  </si>
  <si>
    <t>אורקה קרן גידור</t>
  </si>
  <si>
    <t>2018-11-01</t>
  </si>
  <si>
    <t>נוקד גלובל</t>
  </si>
  <si>
    <t>01/05/2018</t>
  </si>
  <si>
    <t>בלו אטלנטיק פרטנרס</t>
  </si>
  <si>
    <t>20/06/2016</t>
  </si>
  <si>
    <t>PANTHEON ACCESS</t>
  </si>
  <si>
    <t>21/05/2018</t>
  </si>
  <si>
    <t>קרן אלקטרה נדלן 2</t>
  </si>
  <si>
    <t>2019-01-16</t>
  </si>
  <si>
    <t>קרן בראק קפיטל</t>
  </si>
  <si>
    <t>2007-03-15</t>
  </si>
  <si>
    <t>קרן רוטשילד נדלן</t>
  </si>
  <si>
    <t>06/01/2014</t>
  </si>
  <si>
    <t>BlueBay</t>
  </si>
  <si>
    <t>2019-06-17</t>
  </si>
  <si>
    <t>ICG NORTH AMERICA</t>
  </si>
  <si>
    <t>2019-02-25</t>
  </si>
  <si>
    <t>ICG EUROPE VIL</t>
  </si>
  <si>
    <t>22/08/2018</t>
  </si>
  <si>
    <t>קרן המילטון ליין</t>
  </si>
  <si>
    <t>2006-02-09</t>
  </si>
  <si>
    <t>.6 כתבי אופציה</t>
  </si>
  <si>
    <t>סה"כ כתבי אופציה בישראל</t>
  </si>
  <si>
    <t>מגוריט אופציה לא סחירה</t>
  </si>
  <si>
    <t>2019-03-20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</si>
  <si>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</si>
  <si>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</si>
  <si>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</si>
  <si>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</si>
  <si>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</si>
  <si>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</si>
  <si>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</si>
  <si>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17/07/19</t>
  </si>
  <si>
    <t>16/01/2019</t>
  </si>
  <si>
    <t>חוזה עתידי forward 11/07/19</t>
  </si>
  <si>
    <t>29/03/2019</t>
  </si>
  <si>
    <t>חוזה עתידי forward 18/09/19</t>
  </si>
  <si>
    <t>2019-06-18</t>
  </si>
  <si>
    <t>2019-06-24</t>
  </si>
  <si>
    <t>2019-03-13</t>
  </si>
  <si>
    <t>07/06/2019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</si>
  <si>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</si>
  <si>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</si>
  <si>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</si>
  <si>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</si>
  <si>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</si>
  <si>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</si>
  <si>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</si>
  <si>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</si>
  <si>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</si>
  <si>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</si>
  <si>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</si>
  <si>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</si>
  <si>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</si>
  <si>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</si>
  <si>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</si>
  <si>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21/07/2015</t>
  </si>
  <si>
    <t>פנימי</t>
  </si>
  <si>
    <t>הלוואה לעמיתים1</t>
  </si>
  <si>
    <t>2012-12-24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</si>
  <si>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</si>
  <si>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</si>
  <si>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</si>
  <si>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</si>
  <si>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</si>
  <si>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אג"ח 1</t>
  </si>
  <si>
    <t>2000-01-03</t>
  </si>
  <si>
    <t>חוצה ישראל אג"ח 1 (3)</t>
  </si>
  <si>
    <t>2000-03-30</t>
  </si>
  <si>
    <t>חוצה ישראל אג"ח 1 (4)</t>
  </si>
  <si>
    <t>2000-07-06</t>
  </si>
  <si>
    <t>חוצה ישראל אג"ח 1(5)</t>
  </si>
  <si>
    <t>2000-10-05</t>
  </si>
  <si>
    <t>חוצה ישראל אג"ח 1 (6)</t>
  </si>
  <si>
    <t>2000-12-31</t>
  </si>
  <si>
    <t>חוצה ישראל אג"ח 1 (7)</t>
  </si>
  <si>
    <t>2001-03-29</t>
  </si>
  <si>
    <t>1999-10-28</t>
  </si>
  <si>
    <t>חוצה ישראל אג"ח 1 (10)</t>
  </si>
  <si>
    <t>2001-12-31</t>
  </si>
  <si>
    <t>חוצה ישראל אג"ח 1 (11)</t>
  </si>
  <si>
    <t>2002-03-31</t>
  </si>
  <si>
    <t>חוצה ישראל אג"ח 1 (12)</t>
  </si>
  <si>
    <t>2002-06-30</t>
  </si>
  <si>
    <t>חוצה ישראל אג"ח 1 (13)</t>
  </si>
  <si>
    <t>2002-09-30</t>
  </si>
  <si>
    <t>חוצה ישראל 1 (14)</t>
  </si>
  <si>
    <t>2002-12-31</t>
  </si>
  <si>
    <t>חוצה ישראל אג"ח 1 (8)</t>
  </si>
  <si>
    <t>2001-06-28</t>
  </si>
  <si>
    <t>חוצה ישראל אג"ח 1 (9)</t>
  </si>
  <si>
    <t>2001-09-30</t>
  </si>
  <si>
    <t>חוצה ישראל 1 (18)</t>
  </si>
  <si>
    <t>2003-12-31</t>
  </si>
  <si>
    <t>חוצה ישראל 1 (19)</t>
  </si>
  <si>
    <t>2004-04-28</t>
  </si>
  <si>
    <t>חוצה ישראל 1 (15)</t>
  </si>
  <si>
    <t>2003-03-31</t>
  </si>
  <si>
    <t>חוצה ישראל 1 (16)</t>
  </si>
  <si>
    <t>חוצה ישראל 1 (17)</t>
  </si>
  <si>
    <t>2003-09-30</t>
  </si>
  <si>
    <t>דרך ארץ קטע 18</t>
  </si>
  <si>
    <t>2007-06-28</t>
  </si>
  <si>
    <t>דרך ארץ מזנין 1 חוב נחות א</t>
  </si>
  <si>
    <t>2007-06-26</t>
  </si>
  <si>
    <t>דרך ארץ מזאנין 2</t>
  </si>
  <si>
    <t>2011-03-16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</si>
  <si>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</si>
  <si>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</si>
  <si>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</si>
  <si>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</si>
  <si>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</si>
  <si>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</si>
  <si>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</si>
  <si>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</si>
  <si>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</si>
  <si>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</si>
  <si>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מזרחי טפחות פקדון</t>
  </si>
  <si>
    <t>פועלים משכן 94/2020 04.500</t>
  </si>
  <si>
    <t>בינלאומי פקדון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</si>
  <si>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</si>
  <si>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</si>
  <si>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</si>
  <si>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</si>
  <si>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</si>
  <si>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</si>
  <si>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</si>
  <si>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</si>
  <si>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</si>
  <si>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</si>
  <si>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</si>
  <si>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</si>
  <si>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</si>
  <si>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</si>
  <si>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</si>
  <si>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</si>
  <si>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</si>
  <si>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</si>
  <si>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</si>
  <si>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</si>
  <si>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אגרק אגא חש12/4</t>
  </si>
  <si>
    <t>אמפלאמ ב חש12/1</t>
  </si>
  <si>
    <t>אמפלאמ ב חש13/1</t>
  </si>
  <si>
    <t>אמפל אמריקן אג"ח ב' חש 14/1</t>
  </si>
  <si>
    <t>אמפל אמריקן ישראל אגח ב' חש</t>
  </si>
  <si>
    <t>קרנו ב חש18/2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</si>
  <si>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</si>
  <si>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</si>
  <si>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</si>
  <si>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</si>
  <si>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טנא הון צמיחה 2</t>
  </si>
  <si>
    <t xml:space="preserve">31/08/2019 </t>
  </si>
  <si>
    <t>יסודות נדל""ן ב</t>
  </si>
  <si>
    <t xml:space="preserve">31/12/2021 </t>
  </si>
  <si>
    <t>כלירמרק אופרטוניטי פאנד</t>
  </si>
  <si>
    <t xml:space="preserve">12/03/2019 </t>
  </si>
  <si>
    <t>מרקסטון</t>
  </si>
  <si>
    <t xml:space="preserve">28/01/2014 </t>
  </si>
  <si>
    <t>סקיי 1</t>
  </si>
  <si>
    <t xml:space="preserve">31/08/2017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</si>
  <si>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</si>
  <si>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</si>
  <si>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</si>
  <si>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</si>
  <si>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</si>
  <si>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</si>
  <si>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</si>
  <si>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>פלנוס 2</t>
  </si>
  <si>
    <t xml:space="preserve">30/06/2021 </t>
  </si>
  <si>
    <t xml:space="preserve">31/12/2025 </t>
  </si>
  <si>
    <t>ICG Europe VII</t>
  </si>
  <si>
    <t xml:space="preserve">31/07/2028 </t>
  </si>
  <si>
    <t>ICG North America</t>
  </si>
  <si>
    <t xml:space="preserve">31/01/2029 </t>
  </si>
  <si>
    <t>אייפקס מדיום מרקט ישראל</t>
  </si>
  <si>
    <t>אלקטרה נדלן 2</t>
  </si>
  <si>
    <t xml:space="preserve">31/05/2023 </t>
  </si>
  <si>
    <t>בראק קפיטל</t>
  </si>
  <si>
    <t xml:space="preserve">20/03/2020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</si>
  <si>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</si>
  <si>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</si>
  <si>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</si>
  <si>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</si>
  <si>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וינטאג' 5 אקסס</t>
  </si>
  <si>
    <t xml:space="preserve">31/07/2031 </t>
  </si>
  <si>
    <t>פנתיאון אקסס</t>
  </si>
  <si>
    <t xml:space="preserve">31/03/2031 </t>
  </si>
  <si>
    <t>רוטשילד נדלן אדריס</t>
  </si>
  <si>
    <t xml:space="preserve">14/12/2019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</si>
  <si>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</si>
  <si>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</si>
  <si>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</si>
  <si>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</si>
  <si>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</si>
  <si>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</si>
  <si>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</si>
  <si>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</si>
  <si>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</si>
  <si>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</si>
  <si>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רעות חברה לניהול קופות גמל בע"מ</t>
  </si>
  <si>
    <t>MOODYS</t>
  </si>
  <si>
    <t>C.il</t>
  </si>
  <si>
    <t>השקעות בהייטק</t>
  </si>
  <si>
    <t>מלונאות ותיירות</t>
  </si>
  <si>
    <t>Pharmaceuticals &amp; Biotechnology</t>
  </si>
  <si>
    <t>Consumer Durables &amp; Apparel</t>
  </si>
  <si>
    <t>Food, Beverage &amp; Tobacco</t>
  </si>
  <si>
    <t>Automobiles &amp; Components</t>
  </si>
  <si>
    <t>מחשבים</t>
  </si>
  <si>
    <t>לירה טורקית</t>
  </si>
  <si>
    <t>שירותים</t>
  </si>
  <si>
    <t>ilD</t>
  </si>
  <si>
    <t>השקעות ואחזקות</t>
  </si>
  <si>
    <t>שירותים פיננסיים</t>
  </si>
  <si>
    <t>שירותי מידע</t>
  </si>
  <si>
    <t>תחילת טבלה</t>
  </si>
  <si>
    <t>סוף טבלה</t>
  </si>
  <si>
    <t>כן</t>
  </si>
  <si>
    <t>תאריך הדיווח</t>
  </si>
  <si>
    <t>החברה המדווחת</t>
  </si>
  <si>
    <t>שם מסלול/קרן/קופה</t>
  </si>
  <si>
    <t>רעות כללי</t>
  </si>
  <si>
    <t>מספר מסלול/קרן/קופה</t>
  </si>
  <si>
    <t>30.06.2019</t>
  </si>
  <si>
    <t>30.6.2019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</si>
</sst>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indexed="8"/>
      <name val="Arial"/>
      <family val="2"/>
      <scheme val="minor"/>
    </font>
    <font>
      <b/>
      <sz val="10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b/>
      <sz val="10"/>
      <name val="TAHOMA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1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4" fontId="12" fillId="5" borderId="2" xfId="0" applyNumberFormat="1" applyFont="1" applyFill="1" applyBorder="1" applyAlignment="1" applyProtection="1">
      <alignment wrapText="1"/>
      <protection locked="0"/>
    </xf>
    <xf numFmtId="0" fontId="2" fillId="6" borderId="1" xfId="0" applyFont="1" applyFill="1" applyBorder="1" applyAlignment="1">
      <alignment horizontal="right" wrapText="1"/>
    </xf>
    <xf numFmtId="0" fontId="10" fillId="0" borderId="2" xfId="0" applyFont="1" applyBorder="1" applyAlignment="1" applyProtection="1">
      <alignment horizontal="right" wrapText="1"/>
      <protection locked="0"/>
    </xf>
    <xf numFmtId="4" fontId="0" fillId="0" borderId="0" xfId="0" applyNumberFormat="1"/>
    <xf numFmtId="0" fontId="14" fillId="5" borderId="2" xfId="0" applyFont="1" applyFill="1" applyBorder="1" applyAlignment="1" applyProtection="1">
      <alignment horizontal="right" wrapText="1"/>
      <protection locked="0"/>
    </xf>
    <xf numFmtId="1" fontId="14" fillId="5" borderId="2" xfId="0" applyNumberFormat="1" applyFont="1" applyFill="1" applyBorder="1" applyAlignment="1" applyProtection="1">
      <alignment horizontal="right" wrapText="1"/>
      <protection locked="0"/>
    </xf>
    <xf numFmtId="10" fontId="10" fillId="0" borderId="2" xfId="0" applyNumberFormat="1" applyFont="1" applyBorder="1" applyAlignment="1" applyProtection="1">
      <alignment horizontal="right" wrapText="1"/>
      <protection locked="0"/>
    </xf>
    <xf numFmtId="14" fontId="1" fillId="0" borderId="1" xfId="0" applyNumberFormat="1" applyFont="1" applyBorder="1" applyAlignment="1"/>
    <xf numFmtId="0" fontId="15" fillId="0" borderId="0" xfId="0" applyFont="1" applyFill="1" applyAlignment="1">
      <alignment horizontal="right"/>
    </xf>
    <xf numFmtId="14" fontId="15" fillId="7" borderId="0" xfId="0" applyNumberFormat="1" applyFont="1" applyFill="1" applyAlignment="1">
      <alignment horizontal="right"/>
    </xf>
    <xf numFmtId="0" fontId="15" fillId="0" borderId="0" xfId="0" applyFont="1" applyAlignment="1">
      <alignment horizontal="right"/>
    </xf>
    <xf numFmtId="0" fontId="15" fillId="7" borderId="0" xfId="0" applyFont="1" applyFill="1" applyAlignment="1">
      <alignment horizontal="right"/>
    </xf>
    <xf numFmtId="0" fontId="0" fillId="0" borderId="0" xfId="0" applyAlignment="1">
      <alignment horizontal="center"/>
    </xf>
    <xf numFmtId="14" fontId="15" fillId="7" borderId="1" xfId="0" applyNumberFormat="1" applyFont="1" applyFill="1" applyBorder="1" applyAlignment="1">
      <alignment horizontal="right"/>
    </xf>
    <xf numFmtId="0" fontId="15" fillId="7" borderId="1" xfId="0" applyFont="1" applyFill="1" applyBorder="1" applyAlignment="1">
      <alignment horizontal="right"/>
    </xf>
    <xf numFmtId="0" fontId="15" fillId="7" borderId="3" xfId="0" applyFont="1" applyFill="1" applyBorder="1" applyAlignment="1">
      <alignment horizontal="right"/>
    </xf>
    <xf numFmtId="0" fontId="0" fillId="8" borderId="0" xfId="0" applyFill="1" applyAlignment="1">
      <alignment horizontal="center"/>
    </xf>
    <xf numFmtId="14" fontId="1" fillId="8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G59"/>
  <sheetViews>
    <sheetView rightToLeft="1" topLeftCell="A52" workbookViewId="0">
      <selection activeCell="A59" sqref="A59:XFD59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7" s="26" customFormat="1" x14ac:dyDescent="0.3">
      <c r="A1" s="26" t="s">
        <v>1186</v>
      </c>
    </row>
    <row r="2" spans="1:7" x14ac:dyDescent="0.3">
      <c r="B2" s="22" t="s">
        <v>1189</v>
      </c>
      <c r="C2" s="23">
        <v>43646</v>
      </c>
    </row>
    <row r="3" spans="1:7" ht="12.75" customHeight="1" x14ac:dyDescent="0.3">
      <c r="B3" s="24" t="s">
        <v>1190</v>
      </c>
      <c r="C3" s="25" t="s">
        <v>1170</v>
      </c>
    </row>
    <row r="4" spans="1:7" ht="12.75" customHeight="1" x14ac:dyDescent="0.3">
      <c r="B4" s="24" t="s">
        <v>1191</v>
      </c>
      <c r="C4" s="25" t="s">
        <v>1192</v>
      </c>
    </row>
    <row r="5" spans="1:7" ht="12.75" customHeight="1" x14ac:dyDescent="0.3">
      <c r="B5" s="24" t="s">
        <v>1193</v>
      </c>
      <c r="C5" s="25">
        <v>392</v>
      </c>
    </row>
    <row r="6" spans="1:7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7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7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7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7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7" ht="12.75" customHeight="1" x14ac:dyDescent="0.3">
      <c r="A11" s="4" t="s">
        <v>0</v>
      </c>
      <c r="B11" s="4" t="s">
        <v>9</v>
      </c>
      <c r="C11" s="5">
        <v>115810.39</v>
      </c>
      <c r="D11" s="5">
        <v>5.14</v>
      </c>
    </row>
    <row r="12" spans="1:7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7" ht="12.75" customHeight="1" x14ac:dyDescent="0.3">
      <c r="A13" s="4" t="s">
        <v>0</v>
      </c>
      <c r="B13" s="4" t="s">
        <v>11</v>
      </c>
      <c r="C13" s="5">
        <v>506817.51</v>
      </c>
      <c r="D13" s="5">
        <v>22.49</v>
      </c>
    </row>
    <row r="14" spans="1:7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7" ht="12.75" customHeight="1" x14ac:dyDescent="0.3">
      <c r="A15" s="4" t="s">
        <v>0</v>
      </c>
      <c r="B15" s="4" t="s">
        <v>13</v>
      </c>
      <c r="C15" s="5">
        <v>498053.85</v>
      </c>
      <c r="D15" s="5">
        <f>C15/$C$42*100</f>
        <v>22.104787430769562</v>
      </c>
      <c r="G15" s="17"/>
    </row>
    <row r="16" spans="1:7" ht="12.75" customHeight="1" x14ac:dyDescent="0.3">
      <c r="A16" s="4" t="s">
        <v>0</v>
      </c>
      <c r="B16" s="4" t="s">
        <v>14</v>
      </c>
      <c r="C16" s="5">
        <v>480939.42000000004</v>
      </c>
      <c r="D16" s="5">
        <f>C16/$C$42*100</f>
        <v>21.345209250320231</v>
      </c>
      <c r="G16" s="17"/>
    </row>
    <row r="17" spans="1:4" ht="12.75" customHeight="1" x14ac:dyDescent="0.3">
      <c r="A17" s="4" t="s">
        <v>0</v>
      </c>
      <c r="B17" s="4" t="s">
        <v>15</v>
      </c>
      <c r="C17" s="5">
        <v>208354.63</v>
      </c>
      <c r="D17" s="5">
        <v>9.25</v>
      </c>
    </row>
    <row r="18" spans="1:4" ht="12.75" customHeight="1" x14ac:dyDescent="0.3">
      <c r="A18" s="4" t="s">
        <v>0</v>
      </c>
      <c r="B18" s="4" t="s">
        <v>16</v>
      </c>
      <c r="C18" s="5">
        <v>125401.85</v>
      </c>
      <c r="D18" s="5">
        <v>5.57</v>
      </c>
    </row>
    <row r="19" spans="1:4" ht="12.75" customHeight="1" x14ac:dyDescent="0.3">
      <c r="A19" s="4" t="s">
        <v>0</v>
      </c>
      <c r="B19" s="4" t="s">
        <v>17</v>
      </c>
      <c r="C19" s="5">
        <v>203.6</v>
      </c>
      <c r="D19" s="5">
        <v>0.01</v>
      </c>
    </row>
    <row r="20" spans="1:4" ht="12.75" customHeight="1" x14ac:dyDescent="0.3">
      <c r="A20" s="4" t="s">
        <v>0</v>
      </c>
      <c r="B20" s="4" t="s">
        <v>18</v>
      </c>
      <c r="C20" s="5">
        <v>1558.66</v>
      </c>
      <c r="D20" s="5">
        <v>7.0000000000000007E-2</v>
      </c>
    </row>
    <row r="21" spans="1:4" ht="12.75" customHeight="1" x14ac:dyDescent="0.3">
      <c r="A21" s="4" t="s">
        <v>0</v>
      </c>
      <c r="B21" s="4" t="s">
        <v>19</v>
      </c>
      <c r="C21" s="5">
        <v>1350.14</v>
      </c>
      <c r="D21" s="5">
        <v>0.06</v>
      </c>
    </row>
    <row r="22" spans="1:4" ht="12.75" customHeight="1" x14ac:dyDescent="0.3">
      <c r="A22" s="4" t="s">
        <v>0</v>
      </c>
      <c r="B22" s="4" t="s">
        <v>20</v>
      </c>
      <c r="C22" s="5">
        <v>14506.68</v>
      </c>
      <c r="D22" s="5">
        <v>0.64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43976.83</v>
      </c>
      <c r="D26" s="5">
        <v>1.95</v>
      </c>
    </row>
    <row r="27" spans="1:4" ht="12.75" customHeight="1" x14ac:dyDescent="0.3">
      <c r="A27" s="4" t="s">
        <v>0</v>
      </c>
      <c r="B27" s="4" t="s">
        <v>14</v>
      </c>
      <c r="C27" s="5">
        <v>1144.75</v>
      </c>
      <c r="D27" s="5">
        <v>0.05</v>
      </c>
    </row>
    <row r="28" spans="1:4" ht="12.75" customHeight="1" x14ac:dyDescent="0.3">
      <c r="A28" s="4" t="s">
        <v>0</v>
      </c>
      <c r="B28" s="4" t="s">
        <v>22</v>
      </c>
      <c r="C28" s="5">
        <v>164169.13</v>
      </c>
      <c r="D28" s="5">
        <v>7.29</v>
      </c>
    </row>
    <row r="29" spans="1:4" ht="12.75" customHeight="1" x14ac:dyDescent="0.3">
      <c r="A29" s="4" t="s">
        <v>0</v>
      </c>
      <c r="B29" s="4" t="s">
        <v>23</v>
      </c>
      <c r="C29" s="5">
        <v>5.27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2584.15</v>
      </c>
      <c r="D31" s="5">
        <v>0.11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86367.98</v>
      </c>
      <c r="D33" s="5">
        <v>3.83</v>
      </c>
    </row>
    <row r="34" spans="1:4" ht="12.75" customHeight="1" x14ac:dyDescent="0.3">
      <c r="A34" s="4" t="s">
        <v>0</v>
      </c>
      <c r="B34" s="4" t="s">
        <v>28</v>
      </c>
      <c r="C34" s="5">
        <v>618.16</v>
      </c>
      <c r="D34" s="5">
        <v>0.03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1286.22</v>
      </c>
      <c r="D37" s="5">
        <v>0.06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2253149.2400000002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79653.58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4" t="s">
        <v>0</v>
      </c>
      <c r="B47" s="4" t="s">
        <v>0</v>
      </c>
      <c r="C47" s="7" t="s">
        <v>41</v>
      </c>
      <c r="D47" s="7" t="s">
        <v>42</v>
      </c>
    </row>
    <row r="48" spans="1:4" ht="12.75" customHeight="1" x14ac:dyDescent="0.3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3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3">
      <c r="A50" s="4" t="s">
        <v>0</v>
      </c>
      <c r="B50" s="4" t="s">
        <v>0</v>
      </c>
      <c r="C50" s="7" t="s">
        <v>47</v>
      </c>
      <c r="D50" s="7" t="s">
        <v>48</v>
      </c>
    </row>
    <row r="51" spans="1:4" ht="12.75" customHeight="1" x14ac:dyDescent="0.3">
      <c r="A51" s="4" t="s">
        <v>0</v>
      </c>
      <c r="B51" s="4" t="s">
        <v>0</v>
      </c>
      <c r="C51" s="7" t="s">
        <v>49</v>
      </c>
      <c r="D51" s="7" t="s">
        <v>50</v>
      </c>
    </row>
    <row r="52" spans="1:4" ht="12.75" customHeight="1" x14ac:dyDescent="0.3">
      <c r="A52" s="4" t="s">
        <v>0</v>
      </c>
      <c r="B52" s="4" t="s">
        <v>0</v>
      </c>
      <c r="C52" s="7" t="s">
        <v>51</v>
      </c>
      <c r="D52" s="7" t="s">
        <v>52</v>
      </c>
    </row>
    <row r="53" spans="1:4" ht="12.75" customHeight="1" x14ac:dyDescent="0.3">
      <c r="A53" s="4" t="s">
        <v>0</v>
      </c>
      <c r="B53" s="4" t="s">
        <v>0</v>
      </c>
      <c r="C53" s="7" t="s">
        <v>53</v>
      </c>
      <c r="D53" s="7" t="s">
        <v>54</v>
      </c>
    </row>
    <row r="54" spans="1:4" ht="12.75" customHeight="1" x14ac:dyDescent="0.3">
      <c r="A54" s="4" t="s">
        <v>0</v>
      </c>
      <c r="B54" s="4" t="s">
        <v>0</v>
      </c>
      <c r="C54" s="7" t="s">
        <v>55</v>
      </c>
      <c r="D54" s="7" t="s">
        <v>56</v>
      </c>
    </row>
    <row r="55" spans="1:4" ht="12.75" customHeight="1" x14ac:dyDescent="0.3">
      <c r="A55" s="4" t="s">
        <v>0</v>
      </c>
      <c r="B55" s="4" t="s">
        <v>0</v>
      </c>
      <c r="C55" s="7" t="s">
        <v>57</v>
      </c>
      <c r="D55" s="7" t="s">
        <v>58</v>
      </c>
    </row>
    <row r="56" spans="1:4" ht="12.75" customHeight="1" x14ac:dyDescent="0.3">
      <c r="A56" s="4" t="s">
        <v>0</v>
      </c>
      <c r="B56" s="4" t="s">
        <v>0</v>
      </c>
      <c r="C56" s="7" t="s">
        <v>59</v>
      </c>
      <c r="D56" s="7" t="s">
        <v>60</v>
      </c>
    </row>
    <row r="57" spans="1:4" ht="12.75" customHeight="1" x14ac:dyDescent="0.3">
      <c r="A57" s="2" t="s">
        <v>0</v>
      </c>
      <c r="B57" s="2" t="s">
        <v>0</v>
      </c>
      <c r="C57" s="2" t="s">
        <v>0</v>
      </c>
      <c r="D57" s="2" t="s">
        <v>0</v>
      </c>
    </row>
    <row r="58" spans="1:4" ht="12.75" customHeight="1" x14ac:dyDescent="0.3">
      <c r="A58" s="1" t="s">
        <v>61</v>
      </c>
      <c r="B58" s="1" t="s">
        <v>62</v>
      </c>
    </row>
    <row r="59" spans="1:4" s="26" customFormat="1" x14ac:dyDescent="0.3">
      <c r="A59" s="26" t="s">
        <v>1187</v>
      </c>
    </row>
  </sheetData>
  <mergeCells count="2">
    <mergeCell ref="A1:XFD1"/>
    <mergeCell ref="A59:XFD5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41"/>
  <sheetViews>
    <sheetView rightToLeft="1" topLeftCell="A19" workbookViewId="0">
      <selection activeCell="A41" sqref="A41:XFD41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2" customWidth="1"/>
    <col min="11" max="11" width="24" customWidth="1"/>
  </cols>
  <sheetData>
    <row r="1" spans="1:11" s="30" customFormat="1" x14ac:dyDescent="0.3">
      <c r="A1" s="30" t="s">
        <v>1186</v>
      </c>
    </row>
    <row r="2" spans="1:11" x14ac:dyDescent="0.3">
      <c r="B2" s="22" t="s">
        <v>1189</v>
      </c>
      <c r="C2" s="23">
        <v>43646</v>
      </c>
    </row>
    <row r="3" spans="1:11" ht="12.75" customHeight="1" x14ac:dyDescent="0.3">
      <c r="B3" s="24" t="s">
        <v>1190</v>
      </c>
      <c r="C3" s="25" t="s">
        <v>1170</v>
      </c>
    </row>
    <row r="4" spans="1:11" ht="12.75" customHeight="1" x14ac:dyDescent="0.3">
      <c r="B4" s="24" t="s">
        <v>1191</v>
      </c>
      <c r="C4" s="25" t="s">
        <v>1192</v>
      </c>
    </row>
    <row r="5" spans="1:11" ht="12.75" customHeight="1" x14ac:dyDescent="0.3">
      <c r="B5" s="24" t="s">
        <v>1193</v>
      </c>
      <c r="C5" s="25">
        <v>392</v>
      </c>
    </row>
    <row r="6" spans="1:11" ht="12.75" customHeight="1" x14ac:dyDescent="0.3">
      <c r="A6" s="2" t="s">
        <v>0</v>
      </c>
      <c r="B6" s="2" t="s">
        <v>63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</row>
    <row r="10" spans="1:11" ht="12.75" customHeight="1" x14ac:dyDescent="0.3">
      <c r="A10" s="8" t="s">
        <v>0</v>
      </c>
      <c r="B10" s="8" t="s">
        <v>81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0.14000000000000001</v>
      </c>
      <c r="I10" s="9">
        <v>0</v>
      </c>
      <c r="J10" s="9">
        <v>115810.38</v>
      </c>
      <c r="K10" s="9">
        <v>100</v>
      </c>
    </row>
    <row r="11" spans="1:11" ht="12.75" customHeight="1" x14ac:dyDescent="0.3">
      <c r="A11" s="4" t="s">
        <v>0</v>
      </c>
      <c r="B11" s="4" t="s">
        <v>82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0.14000000000000001</v>
      </c>
      <c r="I11" s="6">
        <v>0</v>
      </c>
      <c r="J11" s="6">
        <v>115810.38</v>
      </c>
      <c r="K11" s="6">
        <v>100</v>
      </c>
    </row>
    <row r="12" spans="1:11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10" t="s">
        <v>0</v>
      </c>
      <c r="B13" s="10" t="s">
        <v>84</v>
      </c>
      <c r="C13" s="11">
        <v>912001</v>
      </c>
      <c r="D13" s="11">
        <v>12</v>
      </c>
      <c r="E13" s="10" t="s">
        <v>85</v>
      </c>
      <c r="F13" s="10" t="s">
        <v>86</v>
      </c>
      <c r="G13" s="10" t="s">
        <v>87</v>
      </c>
      <c r="H13" s="12">
        <v>0</v>
      </c>
      <c r="I13" s="12">
        <v>0</v>
      </c>
      <c r="J13" s="12">
        <v>12647.66</v>
      </c>
      <c r="K13" s="12">
        <v>10.92</v>
      </c>
    </row>
    <row r="14" spans="1:11" ht="12.75" customHeight="1" x14ac:dyDescent="0.3">
      <c r="A14" s="4" t="s">
        <v>0</v>
      </c>
      <c r="B14" s="4" t="s">
        <v>88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</row>
    <row r="15" spans="1:11" ht="12.75" customHeight="1" x14ac:dyDescent="0.3">
      <c r="A15" s="10" t="s">
        <v>0</v>
      </c>
      <c r="B15" s="10" t="s">
        <v>89</v>
      </c>
      <c r="C15" s="10">
        <v>5624</v>
      </c>
      <c r="D15" s="10" t="s">
        <v>0</v>
      </c>
      <c r="E15" s="10" t="s">
        <v>90</v>
      </c>
      <c r="F15" s="10" t="s">
        <v>86</v>
      </c>
      <c r="G15" s="10" t="s">
        <v>87</v>
      </c>
      <c r="H15" s="12">
        <v>0</v>
      </c>
      <c r="I15" s="12">
        <v>0</v>
      </c>
      <c r="J15" s="12">
        <v>-3095.37</v>
      </c>
      <c r="K15" s="12">
        <v>-2.67</v>
      </c>
    </row>
    <row r="16" spans="1:11" ht="12.75" customHeight="1" x14ac:dyDescent="0.3">
      <c r="A16" s="10" t="s">
        <v>0</v>
      </c>
      <c r="B16" s="10" t="s">
        <v>91</v>
      </c>
      <c r="C16" s="11">
        <v>912132</v>
      </c>
      <c r="D16" s="11">
        <v>12</v>
      </c>
      <c r="E16" s="10" t="s">
        <v>85</v>
      </c>
      <c r="F16" s="10" t="s">
        <v>86</v>
      </c>
      <c r="G16" s="10" t="s">
        <v>51</v>
      </c>
      <c r="H16" s="12">
        <v>0</v>
      </c>
      <c r="I16" s="12">
        <v>0</v>
      </c>
      <c r="J16" s="12">
        <v>9.98</v>
      </c>
      <c r="K16" s="12">
        <v>0.01</v>
      </c>
    </row>
    <row r="17" spans="1:11" ht="12.75" customHeight="1" x14ac:dyDescent="0.3">
      <c r="A17" s="10" t="s">
        <v>0</v>
      </c>
      <c r="B17" s="10" t="s">
        <v>92</v>
      </c>
      <c r="C17" s="11">
        <v>912353</v>
      </c>
      <c r="D17" s="11">
        <v>12</v>
      </c>
      <c r="E17" s="10" t="s">
        <v>85</v>
      </c>
      <c r="F17" s="10" t="s">
        <v>86</v>
      </c>
      <c r="G17" s="10" t="s">
        <v>57</v>
      </c>
      <c r="H17" s="12">
        <v>0</v>
      </c>
      <c r="I17" s="12">
        <v>0</v>
      </c>
      <c r="J17" s="12">
        <v>154.80000000000001</v>
      </c>
      <c r="K17" s="12">
        <v>0.13</v>
      </c>
    </row>
    <row r="18" spans="1:11" ht="12.75" customHeight="1" x14ac:dyDescent="0.3">
      <c r="A18" s="10" t="s">
        <v>0</v>
      </c>
      <c r="B18" s="10" t="s">
        <v>93</v>
      </c>
      <c r="C18" s="11">
        <v>912078</v>
      </c>
      <c r="D18" s="11">
        <v>12</v>
      </c>
      <c r="E18" s="10" t="s">
        <v>85</v>
      </c>
      <c r="F18" s="10" t="s">
        <v>86</v>
      </c>
      <c r="G18" s="10" t="s">
        <v>47</v>
      </c>
      <c r="H18" s="12">
        <v>0</v>
      </c>
      <c r="I18" s="12">
        <v>0</v>
      </c>
      <c r="J18" s="12">
        <v>21.52</v>
      </c>
      <c r="K18" s="12">
        <v>0.02</v>
      </c>
    </row>
    <row r="19" spans="1:11" ht="12.75" customHeight="1" x14ac:dyDescent="0.3">
      <c r="A19" s="10" t="s">
        <v>0</v>
      </c>
      <c r="B19" s="10" t="s">
        <v>94</v>
      </c>
      <c r="C19" s="11">
        <v>912387</v>
      </c>
      <c r="D19" s="11">
        <v>12</v>
      </c>
      <c r="E19" s="10" t="s">
        <v>85</v>
      </c>
      <c r="F19" s="10" t="s">
        <v>86</v>
      </c>
      <c r="G19" s="10" t="s">
        <v>1180</v>
      </c>
      <c r="H19" s="12">
        <v>0</v>
      </c>
      <c r="I19" s="12">
        <v>0</v>
      </c>
      <c r="J19" s="12">
        <v>795</v>
      </c>
      <c r="K19" s="12">
        <v>0.69</v>
      </c>
    </row>
    <row r="20" spans="1:11" ht="12.75" customHeight="1" x14ac:dyDescent="0.3">
      <c r="A20" s="10" t="s">
        <v>0</v>
      </c>
      <c r="B20" s="10" t="s">
        <v>95</v>
      </c>
      <c r="C20" s="11">
        <v>912183</v>
      </c>
      <c r="D20" s="11">
        <v>12</v>
      </c>
      <c r="E20" s="10" t="s">
        <v>85</v>
      </c>
      <c r="F20" s="10" t="s">
        <v>86</v>
      </c>
      <c r="G20" s="10" t="s">
        <v>53</v>
      </c>
      <c r="H20" s="12">
        <v>0</v>
      </c>
      <c r="I20" s="12">
        <v>0</v>
      </c>
      <c r="J20" s="12">
        <v>225.13</v>
      </c>
      <c r="K20" s="12">
        <v>0.19</v>
      </c>
    </row>
    <row r="21" spans="1:11" ht="12.75" customHeight="1" x14ac:dyDescent="0.3">
      <c r="A21" s="10" t="s">
        <v>0</v>
      </c>
      <c r="B21" s="10" t="s">
        <v>96</v>
      </c>
      <c r="C21" s="11">
        <v>912019</v>
      </c>
      <c r="D21" s="11">
        <v>12</v>
      </c>
      <c r="E21" s="10" t="s">
        <v>85</v>
      </c>
      <c r="F21" s="10" t="s">
        <v>86</v>
      </c>
      <c r="G21" s="10" t="s">
        <v>41</v>
      </c>
      <c r="H21" s="12">
        <v>0</v>
      </c>
      <c r="I21" s="12">
        <v>0</v>
      </c>
      <c r="J21" s="12">
        <v>11279.28</v>
      </c>
      <c r="K21" s="12">
        <v>9.74</v>
      </c>
    </row>
    <row r="22" spans="1:11" ht="12.75" customHeight="1" x14ac:dyDescent="0.3">
      <c r="A22" s="10" t="s">
        <v>0</v>
      </c>
      <c r="B22" s="10" t="s">
        <v>97</v>
      </c>
      <c r="C22" s="11">
        <v>912035</v>
      </c>
      <c r="D22" s="11">
        <v>12</v>
      </c>
      <c r="E22" s="10" t="s">
        <v>85</v>
      </c>
      <c r="F22" s="10" t="s">
        <v>86</v>
      </c>
      <c r="G22" s="10" t="s">
        <v>45</v>
      </c>
      <c r="H22" s="12">
        <v>0</v>
      </c>
      <c r="I22" s="12">
        <v>0</v>
      </c>
      <c r="J22" s="12">
        <v>5.79</v>
      </c>
      <c r="K22" s="12">
        <v>0</v>
      </c>
    </row>
    <row r="23" spans="1:11" ht="12.75" customHeight="1" x14ac:dyDescent="0.3">
      <c r="A23" s="10" t="s">
        <v>0</v>
      </c>
      <c r="B23" s="10" t="s">
        <v>98</v>
      </c>
      <c r="C23" s="11">
        <v>912100</v>
      </c>
      <c r="D23" s="11">
        <v>12</v>
      </c>
      <c r="E23" s="10" t="s">
        <v>85</v>
      </c>
      <c r="F23" s="10" t="s">
        <v>86</v>
      </c>
      <c r="G23" s="10" t="s">
        <v>49</v>
      </c>
      <c r="H23" s="12">
        <v>0</v>
      </c>
      <c r="I23" s="12">
        <v>0</v>
      </c>
      <c r="J23" s="12">
        <v>38.03</v>
      </c>
      <c r="K23" s="12">
        <v>0.03</v>
      </c>
    </row>
    <row r="24" spans="1:11" ht="12.75" customHeight="1" x14ac:dyDescent="0.3">
      <c r="A24" s="10" t="s">
        <v>0</v>
      </c>
      <c r="B24" s="10" t="s">
        <v>99</v>
      </c>
      <c r="C24" s="11">
        <v>912027</v>
      </c>
      <c r="D24" s="11">
        <v>12</v>
      </c>
      <c r="E24" s="10" t="s">
        <v>85</v>
      </c>
      <c r="F24" s="10" t="s">
        <v>86</v>
      </c>
      <c r="G24" s="10" t="s">
        <v>43</v>
      </c>
      <c r="H24" s="12">
        <v>0</v>
      </c>
      <c r="I24" s="12">
        <v>0</v>
      </c>
      <c r="J24" s="12">
        <v>11.42</v>
      </c>
      <c r="K24" s="12">
        <v>0.01</v>
      </c>
    </row>
    <row r="25" spans="1:11" ht="12.75" customHeight="1" x14ac:dyDescent="0.3">
      <c r="A25" s="4" t="s">
        <v>0</v>
      </c>
      <c r="B25" s="4" t="s">
        <v>100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10" t="s">
        <v>0</v>
      </c>
      <c r="B26" s="10" t="s">
        <v>101</v>
      </c>
      <c r="C26" s="11">
        <v>111111222</v>
      </c>
      <c r="D26" s="11">
        <v>512199381</v>
      </c>
      <c r="E26" s="10" t="s">
        <v>85</v>
      </c>
      <c r="F26" s="10" t="s">
        <v>86</v>
      </c>
      <c r="G26" s="10" t="s">
        <v>87</v>
      </c>
      <c r="H26" s="12">
        <v>0.16</v>
      </c>
      <c r="I26" s="12">
        <v>0</v>
      </c>
      <c r="J26" s="12">
        <v>67278.37</v>
      </c>
      <c r="K26" s="12">
        <v>58.09</v>
      </c>
    </row>
    <row r="27" spans="1:11" ht="12.75" customHeight="1" x14ac:dyDescent="0.3">
      <c r="A27" s="4" t="s">
        <v>0</v>
      </c>
      <c r="B27" s="4" t="s">
        <v>102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3">
      <c r="A28" s="10" t="s">
        <v>0</v>
      </c>
      <c r="B28" s="10" t="s">
        <v>101</v>
      </c>
      <c r="C28" s="11">
        <v>801831322</v>
      </c>
      <c r="D28" s="11">
        <v>512199381</v>
      </c>
      <c r="E28" s="10" t="s">
        <v>85</v>
      </c>
      <c r="F28" s="10" t="s">
        <v>86</v>
      </c>
      <c r="G28" s="10" t="s">
        <v>87</v>
      </c>
      <c r="H28" s="12">
        <v>0.24</v>
      </c>
      <c r="I28" s="12">
        <v>0</v>
      </c>
      <c r="J28" s="12">
        <v>5617.04</v>
      </c>
      <c r="K28" s="12">
        <v>4.8499999999999996</v>
      </c>
    </row>
    <row r="29" spans="1:11" ht="12.75" customHeight="1" x14ac:dyDescent="0.3">
      <c r="A29" s="10" t="s">
        <v>0</v>
      </c>
      <c r="B29" s="10" t="s">
        <v>101</v>
      </c>
      <c r="C29" s="11">
        <v>801830431</v>
      </c>
      <c r="D29" s="11">
        <v>512199381</v>
      </c>
      <c r="E29" s="10" t="s">
        <v>85</v>
      </c>
      <c r="F29" s="10" t="s">
        <v>86</v>
      </c>
      <c r="G29" s="10" t="s">
        <v>87</v>
      </c>
      <c r="H29" s="12">
        <v>0.2</v>
      </c>
      <c r="I29" s="12">
        <v>0</v>
      </c>
      <c r="J29" s="12">
        <v>5617.21</v>
      </c>
      <c r="K29" s="12">
        <v>4.8499999999999996</v>
      </c>
    </row>
    <row r="30" spans="1:11" ht="12.75" customHeight="1" x14ac:dyDescent="0.3">
      <c r="A30" s="10" t="s">
        <v>0</v>
      </c>
      <c r="B30" s="10" t="s">
        <v>101</v>
      </c>
      <c r="C30" s="11">
        <v>801830704</v>
      </c>
      <c r="D30" s="11">
        <v>512199381</v>
      </c>
      <c r="E30" s="10" t="s">
        <v>85</v>
      </c>
      <c r="F30" s="10" t="s">
        <v>86</v>
      </c>
      <c r="G30" s="10" t="s">
        <v>87</v>
      </c>
      <c r="H30" s="12">
        <v>0.24</v>
      </c>
      <c r="I30" s="12">
        <v>0</v>
      </c>
      <c r="J30" s="12">
        <v>5842.23</v>
      </c>
      <c r="K30" s="12">
        <v>5.04</v>
      </c>
    </row>
    <row r="31" spans="1:11" ht="12.75" customHeight="1" x14ac:dyDescent="0.3">
      <c r="A31" s="10" t="s">
        <v>0</v>
      </c>
      <c r="B31" s="10" t="s">
        <v>101</v>
      </c>
      <c r="C31" s="11">
        <v>801830928</v>
      </c>
      <c r="D31" s="11">
        <v>512199381</v>
      </c>
      <c r="E31" s="10" t="s">
        <v>85</v>
      </c>
      <c r="F31" s="10" t="s">
        <v>86</v>
      </c>
      <c r="G31" s="10" t="s">
        <v>87</v>
      </c>
      <c r="H31" s="12">
        <v>0.23</v>
      </c>
      <c r="I31" s="12">
        <v>0</v>
      </c>
      <c r="J31" s="12">
        <v>6080.19</v>
      </c>
      <c r="K31" s="12">
        <v>5.25</v>
      </c>
    </row>
    <row r="32" spans="1:11" ht="12.75" customHeight="1" x14ac:dyDescent="0.3">
      <c r="A32" s="10" t="s">
        <v>0</v>
      </c>
      <c r="B32" s="10" t="s">
        <v>101</v>
      </c>
      <c r="C32" s="11">
        <v>801831116</v>
      </c>
      <c r="D32" s="11">
        <v>512199381</v>
      </c>
      <c r="E32" s="10" t="s">
        <v>85</v>
      </c>
      <c r="F32" s="10" t="s">
        <v>86</v>
      </c>
      <c r="G32" s="10" t="s">
        <v>87</v>
      </c>
      <c r="H32" s="12">
        <v>0.23</v>
      </c>
      <c r="I32" s="12">
        <v>0</v>
      </c>
      <c r="J32" s="12">
        <v>3282.08</v>
      </c>
      <c r="K32" s="12">
        <v>2.83</v>
      </c>
    </row>
    <row r="33" spans="1:11" ht="12.75" customHeight="1" x14ac:dyDescent="0.3">
      <c r="A33" s="4" t="s">
        <v>0</v>
      </c>
      <c r="B33" s="4" t="s">
        <v>103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4" t="s">
        <v>0</v>
      </c>
      <c r="J33" s="4" t="s">
        <v>0</v>
      </c>
      <c r="K33" s="4" t="s">
        <v>0</v>
      </c>
    </row>
    <row r="34" spans="1:11" ht="12.75" customHeight="1" x14ac:dyDescent="0.3">
      <c r="A34" s="4" t="s">
        <v>0</v>
      </c>
      <c r="B34" s="4" t="s">
        <v>104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4" t="s">
        <v>0</v>
      </c>
      <c r="K34" s="4" t="s">
        <v>0</v>
      </c>
    </row>
    <row r="35" spans="1:11" ht="12.75" customHeight="1" x14ac:dyDescent="0.3">
      <c r="A35" s="4" t="s">
        <v>0</v>
      </c>
      <c r="B35" s="4" t="s">
        <v>105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4" t="s">
        <v>0</v>
      </c>
      <c r="J35" s="4" t="s">
        <v>0</v>
      </c>
      <c r="K35" s="4" t="s">
        <v>0</v>
      </c>
    </row>
    <row r="36" spans="1:11" ht="12.75" customHeight="1" x14ac:dyDescent="0.3">
      <c r="A36" s="4" t="s">
        <v>0</v>
      </c>
      <c r="B36" s="4" t="s">
        <v>106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0</v>
      </c>
      <c r="I36" s="6">
        <v>0</v>
      </c>
      <c r="J36" s="6">
        <v>0</v>
      </c>
      <c r="K36" s="6">
        <v>0</v>
      </c>
    </row>
    <row r="37" spans="1:11" ht="12.75" customHeight="1" x14ac:dyDescent="0.3">
      <c r="A37" s="4" t="s">
        <v>0</v>
      </c>
      <c r="B37" s="4" t="s">
        <v>107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4" t="s">
        <v>0</v>
      </c>
      <c r="J37" s="4" t="s">
        <v>0</v>
      </c>
      <c r="K37" s="4" t="s">
        <v>0</v>
      </c>
    </row>
    <row r="38" spans="1:11" ht="12.75" customHeight="1" x14ac:dyDescent="0.3">
      <c r="A38" s="4" t="s">
        <v>0</v>
      </c>
      <c r="B38" s="4" t="s">
        <v>105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4" t="s">
        <v>0</v>
      </c>
      <c r="K38" s="4" t="s">
        <v>0</v>
      </c>
    </row>
    <row r="39" spans="1:11" ht="12.75" customHeight="1" x14ac:dyDescent="0.3">
      <c r="A39" s="8" t="s">
        <v>0</v>
      </c>
      <c r="B39" s="8" t="s">
        <v>108</v>
      </c>
      <c r="C39" s="8" t="s">
        <v>0</v>
      </c>
      <c r="D39" s="8" t="s">
        <v>0</v>
      </c>
      <c r="E39" s="8" t="s">
        <v>0</v>
      </c>
      <c r="F39" s="8" t="s">
        <v>0</v>
      </c>
      <c r="G39" s="8" t="s">
        <v>0</v>
      </c>
      <c r="H39" s="8" t="s">
        <v>0</v>
      </c>
      <c r="I39" s="8" t="s">
        <v>0</v>
      </c>
      <c r="J39" s="8" t="s">
        <v>0</v>
      </c>
      <c r="K39" s="8" t="s">
        <v>0</v>
      </c>
    </row>
    <row r="40" spans="1:11" ht="12.75" customHeight="1" x14ac:dyDescent="0.3">
      <c r="A40" s="1" t="s">
        <v>61</v>
      </c>
      <c r="B40" s="1" t="s">
        <v>62</v>
      </c>
    </row>
    <row r="41" spans="1:11" s="26" customFormat="1" x14ac:dyDescent="0.3">
      <c r="A41" s="26" t="s">
        <v>1187</v>
      </c>
    </row>
  </sheetData>
  <mergeCells count="2">
    <mergeCell ref="A1:XFD1"/>
    <mergeCell ref="A41:XFD4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43"/>
  <sheetViews>
    <sheetView rightToLeft="1" topLeftCell="A34" workbookViewId="0">
      <selection activeCell="A43" sqref="A43:XFD43"/>
    </sheetView>
  </sheetViews>
  <sheetFormatPr defaultRowHeight="14" x14ac:dyDescent="0.3"/>
  <cols>
    <col min="1" max="1" width="2" customWidth="1"/>
    <col min="2" max="2" width="40" customWidth="1"/>
    <col min="3" max="3" width="15" customWidth="1"/>
    <col min="4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4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30" customFormat="1" x14ac:dyDescent="0.3">
      <c r="A1" s="30" t="s">
        <v>1186</v>
      </c>
    </row>
    <row r="2" spans="1:19" x14ac:dyDescent="0.3">
      <c r="B2" s="22" t="s">
        <v>1189</v>
      </c>
      <c r="C2" s="23">
        <v>43646</v>
      </c>
    </row>
    <row r="3" spans="1:19" ht="12.75" customHeight="1" x14ac:dyDescent="0.3">
      <c r="B3" s="24" t="s">
        <v>1190</v>
      </c>
      <c r="C3" s="25" t="s">
        <v>1170</v>
      </c>
    </row>
    <row r="4" spans="1:19" ht="12.75" customHeight="1" x14ac:dyDescent="0.3">
      <c r="B4" s="24" t="s">
        <v>1191</v>
      </c>
      <c r="C4" s="25" t="s">
        <v>1192</v>
      </c>
    </row>
    <row r="5" spans="1:19" ht="12.75" customHeight="1" x14ac:dyDescent="0.3">
      <c r="B5" s="24" t="s">
        <v>1193</v>
      </c>
      <c r="C5" s="25">
        <v>392</v>
      </c>
    </row>
    <row r="6" spans="1:19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110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64</v>
      </c>
      <c r="C8" s="2" t="s">
        <v>65</v>
      </c>
      <c r="D8" s="2" t="s">
        <v>111</v>
      </c>
      <c r="E8" s="2" t="s">
        <v>67</v>
      </c>
      <c r="F8" s="2" t="s">
        <v>68</v>
      </c>
      <c r="G8" s="2" t="s">
        <v>112</v>
      </c>
      <c r="H8" s="2" t="s">
        <v>113</v>
      </c>
      <c r="I8" s="2" t="s">
        <v>69</v>
      </c>
      <c r="J8" s="2" t="s">
        <v>70</v>
      </c>
      <c r="K8" s="2" t="s">
        <v>71</v>
      </c>
      <c r="L8" s="2" t="s">
        <v>114</v>
      </c>
      <c r="M8" s="2" t="s">
        <v>115</v>
      </c>
      <c r="N8" s="2" t="s">
        <v>116</v>
      </c>
      <c r="O8" s="2" t="s">
        <v>72</v>
      </c>
      <c r="P8" s="2" t="s">
        <v>117</v>
      </c>
      <c r="Q8" s="2" t="s">
        <v>73</v>
      </c>
      <c r="R8" s="2" t="s">
        <v>118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119</v>
      </c>
      <c r="I9" s="2" t="s">
        <v>0</v>
      </c>
      <c r="J9" s="2" t="s">
        <v>5</v>
      </c>
      <c r="K9" s="2" t="s">
        <v>5</v>
      </c>
      <c r="L9" s="2" t="s">
        <v>120</v>
      </c>
      <c r="M9" s="2" t="s">
        <v>121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128</v>
      </c>
      <c r="S10" s="2" t="s">
        <v>0</v>
      </c>
    </row>
    <row r="11" spans="1:19" ht="12.75" customHeight="1" x14ac:dyDescent="0.3">
      <c r="A11" s="8" t="s">
        <v>0</v>
      </c>
      <c r="B11" s="15" t="s">
        <v>849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4.24</v>
      </c>
      <c r="I11" s="8" t="s">
        <v>0</v>
      </c>
      <c r="J11" s="9">
        <v>2.59</v>
      </c>
      <c r="K11" s="9">
        <v>0.03</v>
      </c>
      <c r="L11" s="9">
        <v>421657933</v>
      </c>
      <c r="M11" s="8" t="s">
        <v>0</v>
      </c>
      <c r="N11" s="9">
        <v>0</v>
      </c>
      <c r="O11" s="9">
        <v>506817.51</v>
      </c>
      <c r="P11" s="8" t="s">
        <v>0</v>
      </c>
      <c r="Q11" s="9">
        <v>100</v>
      </c>
      <c r="R11" s="9">
        <v>22.49</v>
      </c>
      <c r="S11" s="8" t="s">
        <v>0</v>
      </c>
    </row>
    <row r="12" spans="1:19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4.28</v>
      </c>
      <c r="I12" s="4" t="s">
        <v>0</v>
      </c>
      <c r="J12" s="6">
        <v>2.62</v>
      </c>
      <c r="K12" s="6">
        <v>0.01</v>
      </c>
      <c r="L12" s="6">
        <v>420207933</v>
      </c>
      <c r="M12" s="4" t="s">
        <v>0</v>
      </c>
      <c r="N12" s="6">
        <v>0</v>
      </c>
      <c r="O12" s="6">
        <v>501692.08</v>
      </c>
      <c r="P12" s="4" t="s">
        <v>0</v>
      </c>
      <c r="Q12" s="6">
        <v>98.99</v>
      </c>
      <c r="R12" s="6">
        <v>22.27</v>
      </c>
      <c r="S12" s="4" t="s">
        <v>0</v>
      </c>
    </row>
    <row r="13" spans="1:19" ht="12.75" customHeight="1" x14ac:dyDescent="0.3">
      <c r="A13" s="4" t="s">
        <v>0</v>
      </c>
      <c r="B13" s="4" t="s">
        <v>129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4.79</v>
      </c>
      <c r="I13" s="4" t="s">
        <v>0</v>
      </c>
      <c r="J13" s="6">
        <v>2.48</v>
      </c>
      <c r="K13" s="6">
        <v>-0.45</v>
      </c>
      <c r="L13" s="6">
        <v>235273931</v>
      </c>
      <c r="M13" s="4" t="s">
        <v>0</v>
      </c>
      <c r="N13" s="6">
        <v>0</v>
      </c>
      <c r="O13" s="6">
        <v>301202.46999999997</v>
      </c>
      <c r="P13" s="4" t="s">
        <v>0</v>
      </c>
      <c r="Q13" s="6">
        <v>59.43</v>
      </c>
      <c r="R13" s="6">
        <v>13.37</v>
      </c>
      <c r="S13" s="4" t="s">
        <v>0</v>
      </c>
    </row>
    <row r="14" spans="1:19" ht="12.75" customHeight="1" x14ac:dyDescent="0.3">
      <c r="A14" s="10" t="s">
        <v>0</v>
      </c>
      <c r="B14" s="10" t="s">
        <v>130</v>
      </c>
      <c r="C14" s="11">
        <v>1137181</v>
      </c>
      <c r="D14" s="10" t="s">
        <v>131</v>
      </c>
      <c r="E14" s="10" t="s">
        <v>132</v>
      </c>
      <c r="F14" s="10" t="s">
        <v>133</v>
      </c>
      <c r="G14" s="10" t="s">
        <v>0</v>
      </c>
      <c r="H14" s="12">
        <v>1.33</v>
      </c>
      <c r="I14" s="10" t="s">
        <v>87</v>
      </c>
      <c r="J14" s="12">
        <v>0.1</v>
      </c>
      <c r="K14" s="12">
        <v>-0.78</v>
      </c>
      <c r="L14" s="12">
        <v>16750268</v>
      </c>
      <c r="M14" s="12">
        <v>103.69</v>
      </c>
      <c r="N14" s="12">
        <v>0</v>
      </c>
      <c r="O14" s="12">
        <v>17368.349999999999</v>
      </c>
      <c r="P14" s="12">
        <v>0.11</v>
      </c>
      <c r="Q14" s="12">
        <v>3.43</v>
      </c>
      <c r="R14" s="12">
        <v>0.77</v>
      </c>
      <c r="S14" s="10" t="s">
        <v>0</v>
      </c>
    </row>
    <row r="15" spans="1:19" ht="12.75" customHeight="1" x14ac:dyDescent="0.3">
      <c r="A15" s="10" t="s">
        <v>0</v>
      </c>
      <c r="B15" s="10" t="s">
        <v>134</v>
      </c>
      <c r="C15" s="11">
        <v>1135912</v>
      </c>
      <c r="D15" s="10" t="s">
        <v>131</v>
      </c>
      <c r="E15" s="10" t="s">
        <v>132</v>
      </c>
      <c r="F15" s="10" t="s">
        <v>133</v>
      </c>
      <c r="G15" s="10" t="s">
        <v>0</v>
      </c>
      <c r="H15" s="12">
        <v>6.19</v>
      </c>
      <c r="I15" s="10" t="s">
        <v>87</v>
      </c>
      <c r="J15" s="12">
        <v>0.75</v>
      </c>
      <c r="K15" s="12">
        <v>-0.37</v>
      </c>
      <c r="L15" s="12">
        <v>24911518</v>
      </c>
      <c r="M15" s="12">
        <v>109.86</v>
      </c>
      <c r="N15" s="12">
        <v>0</v>
      </c>
      <c r="O15" s="12">
        <v>27367.79</v>
      </c>
      <c r="P15" s="12">
        <v>0.18</v>
      </c>
      <c r="Q15" s="12">
        <v>5.4</v>
      </c>
      <c r="R15" s="12">
        <v>1.21</v>
      </c>
      <c r="S15" s="10" t="s">
        <v>0</v>
      </c>
    </row>
    <row r="16" spans="1:19" ht="12.75" customHeight="1" x14ac:dyDescent="0.3">
      <c r="A16" s="10" t="s">
        <v>0</v>
      </c>
      <c r="B16" s="10" t="s">
        <v>135</v>
      </c>
      <c r="C16" s="11">
        <v>1140847</v>
      </c>
      <c r="D16" s="10" t="s">
        <v>131</v>
      </c>
      <c r="E16" s="10" t="s">
        <v>132</v>
      </c>
      <c r="F16" s="10" t="s">
        <v>133</v>
      </c>
      <c r="G16" s="10" t="s">
        <v>0</v>
      </c>
      <c r="H16" s="12">
        <v>7.72</v>
      </c>
      <c r="I16" s="10" t="s">
        <v>87</v>
      </c>
      <c r="J16" s="12">
        <v>0.75</v>
      </c>
      <c r="K16" s="12">
        <v>-0.17</v>
      </c>
      <c r="L16" s="12">
        <v>5750000</v>
      </c>
      <c r="M16" s="12">
        <v>110.25</v>
      </c>
      <c r="N16" s="12">
        <v>0</v>
      </c>
      <c r="O16" s="12">
        <v>6339.37</v>
      </c>
      <c r="P16" s="12">
        <v>0.04</v>
      </c>
      <c r="Q16" s="12">
        <v>1.25</v>
      </c>
      <c r="R16" s="12">
        <v>0.28000000000000003</v>
      </c>
      <c r="S16" s="10" t="s">
        <v>0</v>
      </c>
    </row>
    <row r="17" spans="1:19" ht="12.75" customHeight="1" x14ac:dyDescent="0.3">
      <c r="A17" s="10" t="s">
        <v>0</v>
      </c>
      <c r="B17" s="10" t="s">
        <v>136</v>
      </c>
      <c r="C17" s="11">
        <v>1114750</v>
      </c>
      <c r="D17" s="10" t="s">
        <v>131</v>
      </c>
      <c r="E17" s="10" t="s">
        <v>132</v>
      </c>
      <c r="F17" s="10" t="s">
        <v>133</v>
      </c>
      <c r="G17" s="10" t="s">
        <v>0</v>
      </c>
      <c r="H17" s="12">
        <v>0.33</v>
      </c>
      <c r="I17" s="10" t="s">
        <v>87</v>
      </c>
      <c r="J17" s="12">
        <v>3</v>
      </c>
      <c r="K17" s="12">
        <v>0.56999999999999995</v>
      </c>
      <c r="L17" s="12">
        <v>7844513</v>
      </c>
      <c r="M17" s="12">
        <v>114.99</v>
      </c>
      <c r="N17" s="12">
        <v>0</v>
      </c>
      <c r="O17" s="12">
        <v>9020.4</v>
      </c>
      <c r="P17" s="12">
        <v>0.06</v>
      </c>
      <c r="Q17" s="12">
        <v>1.78</v>
      </c>
      <c r="R17" s="12">
        <v>0.4</v>
      </c>
      <c r="S17" s="10" t="s">
        <v>0</v>
      </c>
    </row>
    <row r="18" spans="1:19" ht="12.75" customHeight="1" x14ac:dyDescent="0.3">
      <c r="A18" s="10" t="s">
        <v>0</v>
      </c>
      <c r="B18" s="10" t="s">
        <v>137</v>
      </c>
      <c r="C18" s="11">
        <v>1128081</v>
      </c>
      <c r="D18" s="10" t="s">
        <v>131</v>
      </c>
      <c r="E18" s="10" t="s">
        <v>132</v>
      </c>
      <c r="F18" s="10" t="s">
        <v>133</v>
      </c>
      <c r="G18" s="10" t="s">
        <v>0</v>
      </c>
      <c r="H18" s="12">
        <v>4.09</v>
      </c>
      <c r="I18" s="10" t="s">
        <v>87</v>
      </c>
      <c r="J18" s="12">
        <v>1.75</v>
      </c>
      <c r="K18" s="12">
        <v>-0.63</v>
      </c>
      <c r="L18" s="12">
        <v>98625000</v>
      </c>
      <c r="M18" s="12">
        <v>115.31</v>
      </c>
      <c r="N18" s="12">
        <v>0</v>
      </c>
      <c r="O18" s="12">
        <v>113724.49</v>
      </c>
      <c r="P18" s="12">
        <v>0.66</v>
      </c>
      <c r="Q18" s="12">
        <v>22.44</v>
      </c>
      <c r="R18" s="12">
        <v>5.05</v>
      </c>
      <c r="S18" s="10" t="s">
        <v>0</v>
      </c>
    </row>
    <row r="19" spans="1:19" ht="12.75" customHeight="1" x14ac:dyDescent="0.3">
      <c r="A19" s="10" t="s">
        <v>0</v>
      </c>
      <c r="B19" s="10" t="s">
        <v>138</v>
      </c>
      <c r="C19" s="11">
        <v>1124056</v>
      </c>
      <c r="D19" s="10" t="s">
        <v>131</v>
      </c>
      <c r="E19" s="10" t="s">
        <v>132</v>
      </c>
      <c r="F19" s="10" t="s">
        <v>133</v>
      </c>
      <c r="G19" s="10" t="s">
        <v>0</v>
      </c>
      <c r="H19" s="12">
        <v>3.11</v>
      </c>
      <c r="I19" s="10" t="s">
        <v>87</v>
      </c>
      <c r="J19" s="12">
        <v>2.75</v>
      </c>
      <c r="K19" s="12">
        <v>-0.78</v>
      </c>
      <c r="L19" s="12">
        <v>10130000</v>
      </c>
      <c r="M19" s="12">
        <v>119.68</v>
      </c>
      <c r="N19" s="12">
        <v>0</v>
      </c>
      <c r="O19" s="12">
        <v>12123.58</v>
      </c>
      <c r="P19" s="12">
        <v>0.06</v>
      </c>
      <c r="Q19" s="12">
        <v>2.39</v>
      </c>
      <c r="R19" s="12">
        <v>0.54</v>
      </c>
      <c r="S19" s="10" t="s">
        <v>0</v>
      </c>
    </row>
    <row r="20" spans="1:19" ht="12.75" customHeight="1" x14ac:dyDescent="0.3">
      <c r="A20" s="10" t="s">
        <v>0</v>
      </c>
      <c r="B20" s="10" t="s">
        <v>139</v>
      </c>
      <c r="C20" s="11">
        <v>9590332</v>
      </c>
      <c r="D20" s="10" t="s">
        <v>131</v>
      </c>
      <c r="E20" s="10" t="s">
        <v>132</v>
      </c>
      <c r="F20" s="10" t="s">
        <v>133</v>
      </c>
      <c r="G20" s="10" t="s">
        <v>0</v>
      </c>
      <c r="H20" s="12">
        <v>1.98</v>
      </c>
      <c r="I20" s="10" t="s">
        <v>87</v>
      </c>
      <c r="J20" s="12">
        <v>4</v>
      </c>
      <c r="K20" s="12">
        <v>-0.83</v>
      </c>
      <c r="L20" s="12">
        <v>37003576</v>
      </c>
      <c r="M20" s="12">
        <v>150.86000000000001</v>
      </c>
      <c r="N20" s="12">
        <v>0</v>
      </c>
      <c r="O20" s="12">
        <v>55823.59</v>
      </c>
      <c r="P20" s="12">
        <v>0.24</v>
      </c>
      <c r="Q20" s="12">
        <v>11.01</v>
      </c>
      <c r="R20" s="12">
        <v>2.48</v>
      </c>
      <c r="S20" s="10" t="s">
        <v>0</v>
      </c>
    </row>
    <row r="21" spans="1:19" ht="12.75" customHeight="1" x14ac:dyDescent="0.3">
      <c r="A21" s="10" t="s">
        <v>0</v>
      </c>
      <c r="B21" s="10" t="s">
        <v>140</v>
      </c>
      <c r="C21" s="11">
        <v>9590431</v>
      </c>
      <c r="D21" s="10" t="s">
        <v>131</v>
      </c>
      <c r="E21" s="10" t="s">
        <v>132</v>
      </c>
      <c r="F21" s="10" t="s">
        <v>133</v>
      </c>
      <c r="G21" s="10" t="s">
        <v>0</v>
      </c>
      <c r="H21" s="12">
        <v>4.6100000000000003</v>
      </c>
      <c r="I21" s="10" t="s">
        <v>87</v>
      </c>
      <c r="J21" s="12">
        <v>4</v>
      </c>
      <c r="K21" s="12">
        <v>-0.54</v>
      </c>
      <c r="L21" s="12">
        <v>15300000</v>
      </c>
      <c r="M21" s="12">
        <v>159.47999999999999</v>
      </c>
      <c r="N21" s="12">
        <v>0</v>
      </c>
      <c r="O21" s="12">
        <v>24400.44</v>
      </c>
      <c r="P21" s="12">
        <v>0.13</v>
      </c>
      <c r="Q21" s="12">
        <v>4.8099999999999996</v>
      </c>
      <c r="R21" s="12">
        <v>1.08</v>
      </c>
      <c r="S21" s="10" t="s">
        <v>0</v>
      </c>
    </row>
    <row r="22" spans="1:19" ht="12.75" customHeight="1" x14ac:dyDescent="0.3">
      <c r="A22" s="10" t="s">
        <v>0</v>
      </c>
      <c r="B22" s="10" t="s">
        <v>141</v>
      </c>
      <c r="C22" s="11">
        <v>1097708</v>
      </c>
      <c r="D22" s="10" t="s">
        <v>131</v>
      </c>
      <c r="E22" s="10" t="s">
        <v>132</v>
      </c>
      <c r="F22" s="10" t="s">
        <v>133</v>
      </c>
      <c r="G22" s="10" t="s">
        <v>0</v>
      </c>
      <c r="H22" s="12">
        <v>13.51</v>
      </c>
      <c r="I22" s="10" t="s">
        <v>87</v>
      </c>
      <c r="J22" s="12">
        <v>4</v>
      </c>
      <c r="K22" s="12">
        <v>0.69</v>
      </c>
      <c r="L22" s="12">
        <v>18959056</v>
      </c>
      <c r="M22" s="12">
        <v>184.79</v>
      </c>
      <c r="N22" s="12">
        <v>0</v>
      </c>
      <c r="O22" s="12">
        <v>35034.44</v>
      </c>
      <c r="P22" s="12">
        <v>0.12</v>
      </c>
      <c r="Q22" s="12">
        <v>6.91</v>
      </c>
      <c r="R22" s="12">
        <v>1.55</v>
      </c>
      <c r="S22" s="10" t="s">
        <v>0</v>
      </c>
    </row>
    <row r="23" spans="1:19" ht="12.75" customHeight="1" x14ac:dyDescent="0.3">
      <c r="A23" s="4" t="s">
        <v>0</v>
      </c>
      <c r="B23" s="4" t="s">
        <v>142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3.52</v>
      </c>
      <c r="I23" s="4" t="s">
        <v>0</v>
      </c>
      <c r="J23" s="6">
        <v>2.82</v>
      </c>
      <c r="K23" s="6">
        <v>0.7</v>
      </c>
      <c r="L23" s="6">
        <v>184934002</v>
      </c>
      <c r="M23" s="4" t="s">
        <v>0</v>
      </c>
      <c r="N23" s="6">
        <v>0</v>
      </c>
      <c r="O23" s="6">
        <v>200489.61</v>
      </c>
      <c r="P23" s="4" t="s">
        <v>0</v>
      </c>
      <c r="Q23" s="6">
        <v>39.56</v>
      </c>
      <c r="R23" s="6">
        <v>8.9</v>
      </c>
      <c r="S23" s="4" t="s">
        <v>0</v>
      </c>
    </row>
    <row r="24" spans="1:19" ht="12.75" customHeight="1" x14ac:dyDescent="0.3">
      <c r="A24" s="10" t="s">
        <v>0</v>
      </c>
      <c r="B24" s="10" t="s">
        <v>143</v>
      </c>
      <c r="C24" s="11">
        <v>1142223</v>
      </c>
      <c r="D24" s="10" t="s">
        <v>131</v>
      </c>
      <c r="E24" s="10" t="s">
        <v>132</v>
      </c>
      <c r="F24" s="10" t="s">
        <v>133</v>
      </c>
      <c r="G24" s="10" t="s">
        <v>0</v>
      </c>
      <c r="H24" s="12">
        <v>1.58</v>
      </c>
      <c r="I24" s="10" t="s">
        <v>87</v>
      </c>
      <c r="J24" s="12">
        <v>0.5</v>
      </c>
      <c r="K24" s="12">
        <v>0.35</v>
      </c>
      <c r="L24" s="12">
        <v>30690345</v>
      </c>
      <c r="M24" s="12">
        <v>100.44</v>
      </c>
      <c r="N24" s="12">
        <v>0</v>
      </c>
      <c r="O24" s="12">
        <v>30825.38</v>
      </c>
      <c r="P24" s="12">
        <v>0.2</v>
      </c>
      <c r="Q24" s="12">
        <v>6.08</v>
      </c>
      <c r="R24" s="12">
        <v>1.37</v>
      </c>
      <c r="S24" s="10" t="s">
        <v>0</v>
      </c>
    </row>
    <row r="25" spans="1:19" ht="12.75" customHeight="1" x14ac:dyDescent="0.3">
      <c r="A25" s="10" t="s">
        <v>0</v>
      </c>
      <c r="B25" s="10" t="s">
        <v>144</v>
      </c>
      <c r="C25" s="11">
        <v>1138130</v>
      </c>
      <c r="D25" s="10" t="s">
        <v>131</v>
      </c>
      <c r="E25" s="10" t="s">
        <v>132</v>
      </c>
      <c r="F25" s="10" t="s">
        <v>133</v>
      </c>
      <c r="G25" s="10" t="s">
        <v>0</v>
      </c>
      <c r="H25" s="12">
        <v>1.82</v>
      </c>
      <c r="I25" s="10" t="s">
        <v>87</v>
      </c>
      <c r="J25" s="12">
        <v>1</v>
      </c>
      <c r="K25" s="12">
        <v>0.37</v>
      </c>
      <c r="L25" s="12">
        <v>16400000</v>
      </c>
      <c r="M25" s="12">
        <v>101.31</v>
      </c>
      <c r="N25" s="12">
        <v>0</v>
      </c>
      <c r="O25" s="12">
        <v>16614.84</v>
      </c>
      <c r="P25" s="12">
        <v>0.11</v>
      </c>
      <c r="Q25" s="12">
        <v>3.28</v>
      </c>
      <c r="R25" s="12">
        <v>0.74</v>
      </c>
      <c r="S25" s="10" t="s">
        <v>0</v>
      </c>
    </row>
    <row r="26" spans="1:19" ht="12.75" customHeight="1" x14ac:dyDescent="0.3">
      <c r="A26" s="10" t="s">
        <v>0</v>
      </c>
      <c r="B26" s="10" t="s">
        <v>145</v>
      </c>
      <c r="C26" s="11">
        <v>1150879</v>
      </c>
      <c r="D26" s="10" t="s">
        <v>131</v>
      </c>
      <c r="E26" s="10" t="s">
        <v>132</v>
      </c>
      <c r="F26" s="10" t="s">
        <v>133</v>
      </c>
      <c r="G26" s="10" t="s">
        <v>0</v>
      </c>
      <c r="H26" s="12">
        <v>8.35</v>
      </c>
      <c r="I26" s="10" t="s">
        <v>87</v>
      </c>
      <c r="J26" s="12">
        <v>2.25</v>
      </c>
      <c r="K26" s="12">
        <v>1.6</v>
      </c>
      <c r="L26" s="12">
        <v>5859689</v>
      </c>
      <c r="M26" s="12">
        <v>107.2</v>
      </c>
      <c r="N26" s="12">
        <v>0</v>
      </c>
      <c r="O26" s="12">
        <v>6281.59</v>
      </c>
      <c r="P26" s="12">
        <v>0.05</v>
      </c>
      <c r="Q26" s="12">
        <v>1.24</v>
      </c>
      <c r="R26" s="12">
        <v>0.28000000000000003</v>
      </c>
      <c r="S26" s="10" t="s">
        <v>0</v>
      </c>
    </row>
    <row r="27" spans="1:19" ht="12.75" customHeight="1" x14ac:dyDescent="0.3">
      <c r="A27" s="10" t="s">
        <v>0</v>
      </c>
      <c r="B27" s="10" t="s">
        <v>146</v>
      </c>
      <c r="C27" s="11">
        <v>1127646</v>
      </c>
      <c r="D27" s="10" t="s">
        <v>131</v>
      </c>
      <c r="E27" s="10" t="s">
        <v>132</v>
      </c>
      <c r="F27" s="10" t="s">
        <v>133</v>
      </c>
      <c r="G27" s="10" t="s">
        <v>0</v>
      </c>
      <c r="H27" s="12">
        <v>2.41</v>
      </c>
      <c r="I27" s="10" t="s">
        <v>87</v>
      </c>
      <c r="J27" s="12">
        <v>0.35</v>
      </c>
      <c r="K27" s="12">
        <v>0.4</v>
      </c>
      <c r="L27" s="12">
        <v>12899680</v>
      </c>
      <c r="M27" s="12">
        <v>99.91</v>
      </c>
      <c r="N27" s="12">
        <v>0</v>
      </c>
      <c r="O27" s="12">
        <v>12888.07</v>
      </c>
      <c r="P27" s="12">
        <v>0.09</v>
      </c>
      <c r="Q27" s="12">
        <v>2.54</v>
      </c>
      <c r="R27" s="12">
        <v>0.56999999999999995</v>
      </c>
      <c r="S27" s="10" t="s">
        <v>0</v>
      </c>
    </row>
    <row r="28" spans="1:19" ht="12.75" customHeight="1" x14ac:dyDescent="0.3">
      <c r="A28" s="10" t="s">
        <v>0</v>
      </c>
      <c r="B28" s="10" t="s">
        <v>147</v>
      </c>
      <c r="C28" s="11">
        <v>1116193</v>
      </c>
      <c r="D28" s="10" t="s">
        <v>131</v>
      </c>
      <c r="E28" s="10" t="s">
        <v>132</v>
      </c>
      <c r="F28" s="10" t="s">
        <v>133</v>
      </c>
      <c r="G28" s="10" t="s">
        <v>0</v>
      </c>
      <c r="H28" s="12">
        <v>0.92</v>
      </c>
      <c r="I28" s="10" t="s">
        <v>87</v>
      </c>
      <c r="J28" s="12">
        <v>0.35</v>
      </c>
      <c r="K28" s="12">
        <v>0.38</v>
      </c>
      <c r="L28" s="12">
        <v>15324064</v>
      </c>
      <c r="M28" s="12">
        <v>100</v>
      </c>
      <c r="N28" s="12">
        <v>0</v>
      </c>
      <c r="O28" s="12">
        <v>15324.06</v>
      </c>
      <c r="P28" s="12">
        <v>0.08</v>
      </c>
      <c r="Q28" s="12">
        <v>3.02</v>
      </c>
      <c r="R28" s="12">
        <v>0.68</v>
      </c>
      <c r="S28" s="10" t="s">
        <v>0</v>
      </c>
    </row>
    <row r="29" spans="1:19" ht="12.75" customHeight="1" x14ac:dyDescent="0.3">
      <c r="A29" s="10" t="s">
        <v>0</v>
      </c>
      <c r="B29" s="10" t="s">
        <v>148</v>
      </c>
      <c r="C29" s="11">
        <v>1115773</v>
      </c>
      <c r="D29" s="10" t="s">
        <v>131</v>
      </c>
      <c r="E29" s="10" t="s">
        <v>132</v>
      </c>
      <c r="F29" s="10" t="s">
        <v>133</v>
      </c>
      <c r="G29" s="10" t="s">
        <v>0</v>
      </c>
      <c r="H29" s="12">
        <v>0.59</v>
      </c>
      <c r="I29" s="10" t="s">
        <v>87</v>
      </c>
      <c r="J29" s="12">
        <v>5</v>
      </c>
      <c r="K29" s="12">
        <v>0.28000000000000003</v>
      </c>
      <c r="L29" s="12">
        <v>14439257</v>
      </c>
      <c r="M29" s="12">
        <v>104.83</v>
      </c>
      <c r="N29" s="12">
        <v>0</v>
      </c>
      <c r="O29" s="12">
        <v>15136.67</v>
      </c>
      <c r="P29" s="12">
        <v>0.08</v>
      </c>
      <c r="Q29" s="12">
        <v>2.99</v>
      </c>
      <c r="R29" s="12">
        <v>0.67</v>
      </c>
      <c r="S29" s="10" t="s">
        <v>0</v>
      </c>
    </row>
    <row r="30" spans="1:19" ht="12.75" customHeight="1" x14ac:dyDescent="0.3">
      <c r="A30" s="10" t="s">
        <v>0</v>
      </c>
      <c r="B30" s="10" t="s">
        <v>149</v>
      </c>
      <c r="C30" s="11">
        <v>1135557</v>
      </c>
      <c r="D30" s="10" t="s">
        <v>131</v>
      </c>
      <c r="E30" s="10" t="s">
        <v>132</v>
      </c>
      <c r="F30" s="10" t="s">
        <v>133</v>
      </c>
      <c r="G30" s="10" t="s">
        <v>0</v>
      </c>
      <c r="H30" s="12">
        <v>5.83</v>
      </c>
      <c r="I30" s="10" t="s">
        <v>87</v>
      </c>
      <c r="J30" s="12">
        <v>1.75</v>
      </c>
      <c r="K30" s="12">
        <v>1.1299999999999999</v>
      </c>
      <c r="L30" s="12">
        <v>16356210</v>
      </c>
      <c r="M30" s="12">
        <v>105.12</v>
      </c>
      <c r="N30" s="12">
        <v>0</v>
      </c>
      <c r="O30" s="12">
        <v>17193.650000000001</v>
      </c>
      <c r="P30" s="12">
        <v>0.09</v>
      </c>
      <c r="Q30" s="12">
        <v>3.39</v>
      </c>
      <c r="R30" s="12">
        <v>0.76</v>
      </c>
      <c r="S30" s="10" t="s">
        <v>0</v>
      </c>
    </row>
    <row r="31" spans="1:19" ht="12.75" customHeight="1" x14ac:dyDescent="0.3">
      <c r="A31" s="10" t="s">
        <v>0</v>
      </c>
      <c r="B31" s="10" t="s">
        <v>150</v>
      </c>
      <c r="C31" s="11">
        <v>1126747</v>
      </c>
      <c r="D31" s="10" t="s">
        <v>131</v>
      </c>
      <c r="E31" s="10" t="s">
        <v>132</v>
      </c>
      <c r="F31" s="10" t="s">
        <v>133</v>
      </c>
      <c r="G31" s="10" t="s">
        <v>0</v>
      </c>
      <c r="H31" s="12">
        <v>3.53</v>
      </c>
      <c r="I31" s="10" t="s">
        <v>87</v>
      </c>
      <c r="J31" s="12">
        <v>4.25</v>
      </c>
      <c r="K31" s="12">
        <v>0.7</v>
      </c>
      <c r="L31" s="12">
        <v>8820000</v>
      </c>
      <c r="M31" s="12">
        <v>114.16</v>
      </c>
      <c r="N31" s="12">
        <v>0</v>
      </c>
      <c r="O31" s="12">
        <v>10068.91</v>
      </c>
      <c r="P31" s="12">
        <v>0.05</v>
      </c>
      <c r="Q31" s="12">
        <v>1.99</v>
      </c>
      <c r="R31" s="12">
        <v>0.45</v>
      </c>
      <c r="S31" s="10" t="s">
        <v>0</v>
      </c>
    </row>
    <row r="32" spans="1:19" ht="12.75" customHeight="1" x14ac:dyDescent="0.3">
      <c r="A32" s="10" t="s">
        <v>0</v>
      </c>
      <c r="B32" s="10" t="s">
        <v>151</v>
      </c>
      <c r="C32" s="11">
        <v>1130848</v>
      </c>
      <c r="D32" s="10" t="s">
        <v>131</v>
      </c>
      <c r="E32" s="10" t="s">
        <v>132</v>
      </c>
      <c r="F32" s="10" t="s">
        <v>133</v>
      </c>
      <c r="G32" s="10" t="s">
        <v>0</v>
      </c>
      <c r="H32" s="12">
        <v>4.43</v>
      </c>
      <c r="I32" s="10" t="s">
        <v>87</v>
      </c>
      <c r="J32" s="12">
        <v>3.75</v>
      </c>
      <c r="K32" s="12">
        <v>0.88</v>
      </c>
      <c r="L32" s="12">
        <v>28595432</v>
      </c>
      <c r="M32" s="12">
        <v>114.26</v>
      </c>
      <c r="N32" s="12">
        <v>0</v>
      </c>
      <c r="O32" s="12">
        <v>32673.14</v>
      </c>
      <c r="P32" s="12">
        <v>0.18</v>
      </c>
      <c r="Q32" s="12">
        <v>6.45</v>
      </c>
      <c r="R32" s="12">
        <v>1.45</v>
      </c>
      <c r="S32" s="10" t="s">
        <v>0</v>
      </c>
    </row>
    <row r="33" spans="1:19" ht="12.75" customHeight="1" x14ac:dyDescent="0.3">
      <c r="A33" s="10" t="s">
        <v>0</v>
      </c>
      <c r="B33" s="10" t="s">
        <v>152</v>
      </c>
      <c r="C33" s="11">
        <v>1123272</v>
      </c>
      <c r="D33" s="10" t="s">
        <v>131</v>
      </c>
      <c r="E33" s="10" t="s">
        <v>132</v>
      </c>
      <c r="F33" s="10" t="s">
        <v>133</v>
      </c>
      <c r="G33" s="10" t="s">
        <v>0</v>
      </c>
      <c r="H33" s="12">
        <v>2.4500000000000002</v>
      </c>
      <c r="I33" s="10" t="s">
        <v>87</v>
      </c>
      <c r="J33" s="12">
        <v>5.5</v>
      </c>
      <c r="K33" s="12">
        <v>0.51</v>
      </c>
      <c r="L33" s="12">
        <v>28588879</v>
      </c>
      <c r="M33" s="12">
        <v>115.06</v>
      </c>
      <c r="N33" s="12">
        <v>0</v>
      </c>
      <c r="O33" s="12">
        <v>32894.36</v>
      </c>
      <c r="P33" s="12">
        <v>0.16</v>
      </c>
      <c r="Q33" s="12">
        <v>6.49</v>
      </c>
      <c r="R33" s="12">
        <v>1.46</v>
      </c>
      <c r="S33" s="10" t="s">
        <v>0</v>
      </c>
    </row>
    <row r="34" spans="1:19" ht="12.75" customHeight="1" x14ac:dyDescent="0.3">
      <c r="A34" s="10" t="s">
        <v>0</v>
      </c>
      <c r="B34" s="10" t="s">
        <v>153</v>
      </c>
      <c r="C34" s="11">
        <v>1125400</v>
      </c>
      <c r="D34" s="10" t="s">
        <v>131</v>
      </c>
      <c r="E34" s="10" t="s">
        <v>132</v>
      </c>
      <c r="F34" s="10" t="s">
        <v>133</v>
      </c>
      <c r="G34" s="10" t="s">
        <v>0</v>
      </c>
      <c r="H34" s="12">
        <v>14.98</v>
      </c>
      <c r="I34" s="10" t="s">
        <v>87</v>
      </c>
      <c r="J34" s="12">
        <v>5.5</v>
      </c>
      <c r="K34" s="12">
        <v>2.56</v>
      </c>
      <c r="L34" s="12">
        <v>6960446</v>
      </c>
      <c r="M34" s="12">
        <v>152.13</v>
      </c>
      <c r="N34" s="12">
        <v>0</v>
      </c>
      <c r="O34" s="12">
        <v>10588.93</v>
      </c>
      <c r="P34" s="12">
        <v>0.04</v>
      </c>
      <c r="Q34" s="12">
        <v>2.09</v>
      </c>
      <c r="R34" s="12">
        <v>0.47</v>
      </c>
      <c r="S34" s="10" t="s">
        <v>0</v>
      </c>
    </row>
    <row r="35" spans="1:19" ht="12.75" customHeight="1" x14ac:dyDescent="0.3">
      <c r="A35" s="4" t="s">
        <v>0</v>
      </c>
      <c r="B35" s="4" t="s">
        <v>154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0</v>
      </c>
      <c r="I35" s="4" t="s">
        <v>0</v>
      </c>
      <c r="J35" s="6">
        <v>0</v>
      </c>
      <c r="K35" s="6">
        <v>0</v>
      </c>
      <c r="L35" s="6">
        <v>0</v>
      </c>
      <c r="M35" s="4" t="s">
        <v>0</v>
      </c>
      <c r="N35" s="6">
        <v>0</v>
      </c>
      <c r="O35" s="6">
        <v>0</v>
      </c>
      <c r="P35" s="4" t="s">
        <v>0</v>
      </c>
      <c r="Q35" s="6">
        <v>0</v>
      </c>
      <c r="R35" s="6">
        <v>0</v>
      </c>
      <c r="S35" s="4" t="s">
        <v>0</v>
      </c>
    </row>
    <row r="36" spans="1:19" ht="12.75" customHeight="1" x14ac:dyDescent="0.3">
      <c r="A36" s="4" t="s">
        <v>0</v>
      </c>
      <c r="B36" s="4" t="s">
        <v>106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0.42</v>
      </c>
      <c r="I36" s="4" t="s">
        <v>0</v>
      </c>
      <c r="J36" s="6">
        <v>0</v>
      </c>
      <c r="K36" s="6">
        <v>2.0499999999999998</v>
      </c>
      <c r="L36" s="6">
        <v>1450000</v>
      </c>
      <c r="M36" s="4" t="s">
        <v>0</v>
      </c>
      <c r="N36" s="6">
        <v>0</v>
      </c>
      <c r="O36" s="6">
        <v>5125.43</v>
      </c>
      <c r="P36" s="4" t="s">
        <v>0</v>
      </c>
      <c r="Q36" s="6">
        <v>1.01</v>
      </c>
      <c r="R36" s="6">
        <v>0.23</v>
      </c>
      <c r="S36" s="4" t="s">
        <v>0</v>
      </c>
    </row>
    <row r="37" spans="1:19" ht="12.75" customHeight="1" x14ac:dyDescent="0.3">
      <c r="A37" s="4" t="s">
        <v>0</v>
      </c>
      <c r="B37" s="4" t="s">
        <v>155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6">
        <v>0</v>
      </c>
      <c r="I37" s="4" t="s">
        <v>0</v>
      </c>
      <c r="J37" s="6">
        <v>0</v>
      </c>
      <c r="K37" s="6">
        <v>0</v>
      </c>
      <c r="L37" s="6">
        <v>0</v>
      </c>
      <c r="M37" s="4" t="s">
        <v>0</v>
      </c>
      <c r="N37" s="6">
        <v>0</v>
      </c>
      <c r="O37" s="6">
        <v>0</v>
      </c>
      <c r="P37" s="4" t="s">
        <v>0</v>
      </c>
      <c r="Q37" s="6">
        <v>0</v>
      </c>
      <c r="R37" s="6">
        <v>0</v>
      </c>
      <c r="S37" s="4" t="s">
        <v>0</v>
      </c>
    </row>
    <row r="38" spans="1:19" ht="12.75" customHeight="1" x14ac:dyDescent="0.3">
      <c r="A38" s="4" t="s">
        <v>0</v>
      </c>
      <c r="B38" s="4" t="s">
        <v>156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6">
        <v>0.42</v>
      </c>
      <c r="I38" s="4" t="s">
        <v>0</v>
      </c>
      <c r="J38" s="6">
        <v>0</v>
      </c>
      <c r="K38" s="6">
        <v>2.0499999999999998</v>
      </c>
      <c r="L38" s="6">
        <v>1450000</v>
      </c>
      <c r="M38" s="4" t="s">
        <v>0</v>
      </c>
      <c r="N38" s="6">
        <v>0</v>
      </c>
      <c r="O38" s="6">
        <v>5125.43</v>
      </c>
      <c r="P38" s="4" t="s">
        <v>0</v>
      </c>
      <c r="Q38" s="6">
        <v>1.01</v>
      </c>
      <c r="R38" s="6">
        <v>0.23</v>
      </c>
      <c r="S38" s="4" t="s">
        <v>0</v>
      </c>
    </row>
    <row r="39" spans="1:19" ht="12.75" customHeight="1" x14ac:dyDescent="0.3">
      <c r="A39" s="10" t="s">
        <v>0</v>
      </c>
      <c r="B39" s="10" t="s">
        <v>157</v>
      </c>
      <c r="C39" s="10" t="s">
        <v>158</v>
      </c>
      <c r="D39" s="10" t="s">
        <v>159</v>
      </c>
      <c r="E39" s="10" t="s">
        <v>133</v>
      </c>
      <c r="F39" s="10" t="s">
        <v>133</v>
      </c>
      <c r="G39" s="10" t="s">
        <v>0</v>
      </c>
      <c r="H39" s="12">
        <v>0.42</v>
      </c>
      <c r="I39" s="10" t="s">
        <v>41</v>
      </c>
      <c r="J39" s="12">
        <v>0</v>
      </c>
      <c r="K39" s="12">
        <v>2.0499999999999998</v>
      </c>
      <c r="L39" s="12">
        <v>1450000</v>
      </c>
      <c r="M39" s="12">
        <v>99.12</v>
      </c>
      <c r="N39" s="12">
        <v>0</v>
      </c>
      <c r="O39" s="12">
        <v>5125.43</v>
      </c>
      <c r="P39" s="12">
        <v>0.01</v>
      </c>
      <c r="Q39" s="12">
        <v>1.01</v>
      </c>
      <c r="R39" s="12">
        <v>0.23</v>
      </c>
      <c r="S39" s="11">
        <v>71753271</v>
      </c>
    </row>
    <row r="40" spans="1:19" ht="12.75" customHeight="1" x14ac:dyDescent="0.3">
      <c r="A40" s="8" t="s">
        <v>0</v>
      </c>
      <c r="B40" s="8" t="s">
        <v>108</v>
      </c>
      <c r="C40" s="8" t="s">
        <v>0</v>
      </c>
      <c r="D40" s="8" t="s">
        <v>0</v>
      </c>
      <c r="E40" s="8" t="s">
        <v>0</v>
      </c>
      <c r="F40" s="8" t="s">
        <v>0</v>
      </c>
      <c r="G40" s="8" t="s">
        <v>0</v>
      </c>
      <c r="H40" s="8" t="s">
        <v>0</v>
      </c>
      <c r="I40" s="8" t="s">
        <v>0</v>
      </c>
      <c r="J40" s="8" t="s">
        <v>0</v>
      </c>
      <c r="K40" s="8" t="s">
        <v>0</v>
      </c>
      <c r="L40" s="8" t="s">
        <v>0</v>
      </c>
      <c r="M40" s="8" t="s">
        <v>0</v>
      </c>
      <c r="N40" s="8" t="s">
        <v>0</v>
      </c>
      <c r="O40" s="8" t="s">
        <v>0</v>
      </c>
      <c r="P40" s="8" t="s">
        <v>0</v>
      </c>
      <c r="Q40" s="8" t="s">
        <v>0</v>
      </c>
      <c r="R40" s="8" t="s">
        <v>0</v>
      </c>
      <c r="S40" s="8" t="s">
        <v>0</v>
      </c>
    </row>
    <row r="41" spans="1:19" ht="12.75" customHeight="1" x14ac:dyDescent="0.3">
      <c r="A41" s="8" t="s">
        <v>0</v>
      </c>
      <c r="B41" s="8" t="s">
        <v>160</v>
      </c>
      <c r="C41" s="8" t="s">
        <v>0</v>
      </c>
      <c r="D41" s="8" t="s">
        <v>0</v>
      </c>
      <c r="E41" s="8" t="s">
        <v>0</v>
      </c>
      <c r="F41" s="8" t="s">
        <v>0</v>
      </c>
      <c r="G41" s="8" t="s">
        <v>0</v>
      </c>
      <c r="H41" s="8" t="s">
        <v>0</v>
      </c>
      <c r="I41" s="8" t="s">
        <v>0</v>
      </c>
      <c r="J41" s="8" t="s">
        <v>0</v>
      </c>
      <c r="K41" s="8" t="s">
        <v>0</v>
      </c>
      <c r="L41" s="8" t="s">
        <v>0</v>
      </c>
      <c r="M41" s="8" t="s">
        <v>0</v>
      </c>
      <c r="N41" s="8" t="s">
        <v>0</v>
      </c>
      <c r="O41" s="8" t="s">
        <v>0</v>
      </c>
      <c r="P41" s="8" t="s">
        <v>0</v>
      </c>
      <c r="Q41" s="8" t="s">
        <v>0</v>
      </c>
      <c r="R41" s="8" t="s">
        <v>0</v>
      </c>
      <c r="S41" s="8" t="s">
        <v>0</v>
      </c>
    </row>
    <row r="42" spans="1:19" ht="12.75" customHeight="1" x14ac:dyDescent="0.3">
      <c r="A42" s="1" t="s">
        <v>61</v>
      </c>
      <c r="B42" s="1" t="s">
        <v>62</v>
      </c>
    </row>
    <row r="43" spans="1:19" s="26" customFormat="1" x14ac:dyDescent="0.3">
      <c r="A43" s="26" t="s">
        <v>1187</v>
      </c>
    </row>
  </sheetData>
  <mergeCells count="2">
    <mergeCell ref="A1:XFD1"/>
    <mergeCell ref="A43:XFD4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30" customFormat="1" x14ac:dyDescent="0.3">
      <c r="A1" s="30" t="s">
        <v>1186</v>
      </c>
    </row>
    <row r="2" spans="1:22" x14ac:dyDescent="0.3">
      <c r="B2" s="22" t="s">
        <v>1189</v>
      </c>
      <c r="C2" s="27" t="s">
        <v>1194</v>
      </c>
    </row>
    <row r="3" spans="1:22" ht="12.75" customHeight="1" x14ac:dyDescent="0.3">
      <c r="B3" s="24" t="s">
        <v>1190</v>
      </c>
      <c r="C3" s="28" t="s">
        <v>1170</v>
      </c>
    </row>
    <row r="4" spans="1:22" ht="12.75" customHeight="1" x14ac:dyDescent="0.3">
      <c r="B4" s="24" t="s">
        <v>1191</v>
      </c>
      <c r="C4" s="28" t="s">
        <v>1192</v>
      </c>
    </row>
    <row r="5" spans="1:22" ht="12.75" customHeight="1" x14ac:dyDescent="0.3">
      <c r="B5" s="24" t="s">
        <v>1193</v>
      </c>
      <c r="C5" s="29">
        <v>392</v>
      </c>
    </row>
    <row r="6" spans="1:22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161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64</v>
      </c>
      <c r="C8" s="2" t="s">
        <v>65</v>
      </c>
      <c r="D8" s="2" t="s">
        <v>111</v>
      </c>
      <c r="E8" s="2" t="s">
        <v>162</v>
      </c>
      <c r="F8" s="2" t="s">
        <v>66</v>
      </c>
      <c r="G8" s="2" t="s">
        <v>163</v>
      </c>
      <c r="H8" s="2" t="s">
        <v>67</v>
      </c>
      <c r="I8" s="2" t="s">
        <v>68</v>
      </c>
      <c r="J8" s="2" t="s">
        <v>112</v>
      </c>
      <c r="K8" s="2" t="s">
        <v>113</v>
      </c>
      <c r="L8" s="2" t="s">
        <v>69</v>
      </c>
      <c r="M8" s="2" t="s">
        <v>70</v>
      </c>
      <c r="N8" s="2" t="s">
        <v>71</v>
      </c>
      <c r="O8" s="2" t="s">
        <v>114</v>
      </c>
      <c r="P8" s="2" t="s">
        <v>115</v>
      </c>
      <c r="Q8" s="2" t="s">
        <v>116</v>
      </c>
      <c r="R8" s="2" t="s">
        <v>72</v>
      </c>
      <c r="S8" s="2" t="s">
        <v>117</v>
      </c>
      <c r="T8" s="2" t="s">
        <v>73</v>
      </c>
      <c r="U8" s="2" t="s">
        <v>118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119</v>
      </c>
      <c r="L9" s="2" t="s">
        <v>0</v>
      </c>
      <c r="M9" s="2" t="s">
        <v>5</v>
      </c>
      <c r="N9" s="2" t="s">
        <v>5</v>
      </c>
      <c r="O9" s="2" t="s">
        <v>120</v>
      </c>
      <c r="P9" s="2" t="s">
        <v>121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128</v>
      </c>
      <c r="S10" s="2" t="s">
        <v>164</v>
      </c>
      <c r="T10" s="2" t="s">
        <v>165</v>
      </c>
      <c r="U10" s="2" t="s">
        <v>166</v>
      </c>
      <c r="V10" s="2" t="s">
        <v>0</v>
      </c>
    </row>
    <row r="11" spans="1:22" ht="12.75" customHeight="1" x14ac:dyDescent="0.3">
      <c r="A11" s="8" t="s">
        <v>0</v>
      </c>
      <c r="B11" s="8" t="s">
        <v>167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168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142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169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170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171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108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160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61</v>
      </c>
      <c r="B21" s="1" t="s">
        <v>62</v>
      </c>
    </row>
    <row r="22" spans="1:22" s="26" customFormat="1" x14ac:dyDescent="0.3">
      <c r="A22" s="26" t="s">
        <v>1187</v>
      </c>
    </row>
  </sheetData>
  <mergeCells count="2">
    <mergeCell ref="A1:XFD1"/>
    <mergeCell ref="A22:XFD2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59"/>
  <sheetViews>
    <sheetView rightToLeft="1" workbookViewId="0">
      <selection activeCell="A159" sqref="A159:XFD159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6" customWidth="1"/>
    <col min="16" max="16" width="10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30" customFormat="1" x14ac:dyDescent="0.3">
      <c r="A1" s="30" t="s">
        <v>1186</v>
      </c>
    </row>
    <row r="2" spans="1:22" x14ac:dyDescent="0.3">
      <c r="B2" s="22" t="s">
        <v>1189</v>
      </c>
      <c r="C2" s="23">
        <v>43646</v>
      </c>
    </row>
    <row r="3" spans="1:22" ht="12.75" customHeight="1" x14ac:dyDescent="0.3">
      <c r="B3" s="24" t="s">
        <v>1190</v>
      </c>
      <c r="C3" s="25" t="s">
        <v>1170</v>
      </c>
    </row>
    <row r="4" spans="1:22" ht="12.75" customHeight="1" x14ac:dyDescent="0.3">
      <c r="B4" s="24" t="s">
        <v>1191</v>
      </c>
      <c r="C4" s="25" t="s">
        <v>1192</v>
      </c>
    </row>
    <row r="5" spans="1:22" ht="12.75" customHeight="1" x14ac:dyDescent="0.3">
      <c r="B5" s="24" t="s">
        <v>1193</v>
      </c>
      <c r="C5" s="25">
        <v>392</v>
      </c>
    </row>
    <row r="6" spans="1:22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172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64</v>
      </c>
      <c r="C8" s="2" t="s">
        <v>65</v>
      </c>
      <c r="D8" s="2" t="s">
        <v>111</v>
      </c>
      <c r="E8" s="2" t="s">
        <v>162</v>
      </c>
      <c r="F8" s="2" t="s">
        <v>66</v>
      </c>
      <c r="G8" s="2" t="s">
        <v>163</v>
      </c>
      <c r="H8" s="2" t="s">
        <v>67</v>
      </c>
      <c r="I8" s="2" t="s">
        <v>68</v>
      </c>
      <c r="J8" s="2" t="s">
        <v>112</v>
      </c>
      <c r="K8" s="2" t="s">
        <v>113</v>
      </c>
      <c r="L8" s="2" t="s">
        <v>69</v>
      </c>
      <c r="M8" s="2" t="s">
        <v>70</v>
      </c>
      <c r="N8" s="2" t="s">
        <v>71</v>
      </c>
      <c r="O8" s="2" t="s">
        <v>114</v>
      </c>
      <c r="P8" s="2" t="s">
        <v>115</v>
      </c>
      <c r="Q8" s="2" t="s">
        <v>116</v>
      </c>
      <c r="R8" s="2" t="s">
        <v>72</v>
      </c>
      <c r="S8" s="2" t="s">
        <v>117</v>
      </c>
      <c r="T8" s="2" t="s">
        <v>73</v>
      </c>
      <c r="U8" s="2" t="s">
        <v>118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173</v>
      </c>
      <c r="K9" s="2" t="s">
        <v>119</v>
      </c>
      <c r="L9" s="2" t="s">
        <v>0</v>
      </c>
      <c r="M9" s="2" t="s">
        <v>5</v>
      </c>
      <c r="N9" s="2" t="s">
        <v>5</v>
      </c>
      <c r="O9" s="2" t="s">
        <v>174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128</v>
      </c>
      <c r="S10" s="2" t="s">
        <v>164</v>
      </c>
      <c r="T10" s="2" t="s">
        <v>165</v>
      </c>
      <c r="U10" s="2" t="s">
        <v>166</v>
      </c>
      <c r="V10" s="2" t="s">
        <v>0</v>
      </c>
    </row>
    <row r="11" spans="1:22" ht="12.75" customHeight="1" x14ac:dyDescent="0.3">
      <c r="A11" s="8" t="s">
        <v>0</v>
      </c>
      <c r="B11" s="8" t="s">
        <v>175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3.62</v>
      </c>
      <c r="L11" s="8" t="s">
        <v>0</v>
      </c>
      <c r="M11" s="9">
        <v>3.97</v>
      </c>
      <c r="N11" s="9">
        <v>17.75</v>
      </c>
      <c r="O11" s="9">
        <f>SUM(O12,O140)</f>
        <v>408081894.36000001</v>
      </c>
      <c r="P11" s="8" t="s">
        <v>0</v>
      </c>
      <c r="Q11" s="9">
        <f>SUM(Q12,Q140)</f>
        <v>2119.16</v>
      </c>
      <c r="R11" s="9">
        <f>SUM(R12,R140)</f>
        <v>498053.85</v>
      </c>
      <c r="S11" s="8" t="s">
        <v>0</v>
      </c>
      <c r="T11" s="9">
        <f>SUM(T12,T140)</f>
        <v>99.999989960924893</v>
      </c>
      <c r="U11" s="9">
        <f>R11/'סכום נכסי הקרן'!$C$42*100</f>
        <v>22.104787430769562</v>
      </c>
      <c r="V11" s="8" t="s">
        <v>0</v>
      </c>
    </row>
    <row r="12" spans="1:22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3.5</v>
      </c>
      <c r="L12" s="4" t="s">
        <v>0</v>
      </c>
      <c r="M12" s="6">
        <v>3.89</v>
      </c>
      <c r="N12" s="6">
        <v>19.89</v>
      </c>
      <c r="O12" s="6">
        <f>SUM(O13,O74,O133)</f>
        <v>390878894.38</v>
      </c>
      <c r="P12" s="4" t="s">
        <v>0</v>
      </c>
      <c r="Q12" s="6">
        <f t="shared" ref="Q12:R12" si="0">SUM(Q13,Q74,Q133)</f>
        <v>2119.16</v>
      </c>
      <c r="R12" s="6">
        <f t="shared" si="0"/>
        <v>431755.32999999996</v>
      </c>
      <c r="S12" s="4" t="s">
        <v>0</v>
      </c>
      <c r="T12" s="6">
        <f>SUM(T13,T74,T133,T139)</f>
        <v>86.688475553396472</v>
      </c>
      <c r="U12" s="6">
        <v>19.37</v>
      </c>
      <c r="V12" s="4" t="s">
        <v>0</v>
      </c>
    </row>
    <row r="13" spans="1:22" ht="12.75" customHeight="1" x14ac:dyDescent="0.3">
      <c r="A13" s="4" t="s">
        <v>0</v>
      </c>
      <c r="B13" s="4" t="s">
        <v>168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3.38</v>
      </c>
      <c r="L13" s="4" t="s">
        <v>0</v>
      </c>
      <c r="M13" s="6">
        <v>3.74</v>
      </c>
      <c r="N13" s="6">
        <v>40.61</v>
      </c>
      <c r="O13" s="6">
        <v>169089172.13</v>
      </c>
      <c r="P13" s="4" t="s">
        <v>0</v>
      </c>
      <c r="Q13" s="6">
        <v>780.54</v>
      </c>
      <c r="R13" s="6">
        <v>198104.68</v>
      </c>
      <c r="S13" s="4" t="s">
        <v>0</v>
      </c>
      <c r="T13" s="6">
        <f>SUM(T14:T73)</f>
        <v>39.775755171855394</v>
      </c>
      <c r="U13" s="6">
        <v>8.7899999999999991</v>
      </c>
      <c r="V13" s="4" t="s">
        <v>0</v>
      </c>
    </row>
    <row r="14" spans="1:22" ht="12.75" customHeight="1" x14ac:dyDescent="0.3">
      <c r="A14" s="10" t="s">
        <v>0</v>
      </c>
      <c r="B14" s="10" t="s">
        <v>176</v>
      </c>
      <c r="C14" s="11">
        <v>6040372</v>
      </c>
      <c r="D14" s="10" t="s">
        <v>131</v>
      </c>
      <c r="E14" s="10" t="s">
        <v>0</v>
      </c>
      <c r="F14" s="11">
        <v>520018078</v>
      </c>
      <c r="G14" s="10" t="s">
        <v>177</v>
      </c>
      <c r="H14" s="10" t="s">
        <v>178</v>
      </c>
      <c r="I14" s="10" t="s">
        <v>86</v>
      </c>
      <c r="J14" s="10" t="s">
        <v>0</v>
      </c>
      <c r="K14" s="12">
        <v>5.88</v>
      </c>
      <c r="L14" s="10" t="s">
        <v>87</v>
      </c>
      <c r="M14" s="12">
        <v>0.83</v>
      </c>
      <c r="N14" s="12">
        <v>0.21</v>
      </c>
      <c r="O14" s="12">
        <v>9344925</v>
      </c>
      <c r="P14" s="12">
        <v>105.26</v>
      </c>
      <c r="Q14" s="12">
        <v>0</v>
      </c>
      <c r="R14" s="12">
        <v>9836.4699999999993</v>
      </c>
      <c r="S14" s="12">
        <v>0.73</v>
      </c>
      <c r="T14" s="12">
        <f>R14/$R$11*100</f>
        <v>1.9749812194002716</v>
      </c>
      <c r="U14" s="12">
        <v>0.44</v>
      </c>
      <c r="V14" s="10" t="s">
        <v>0</v>
      </c>
    </row>
    <row r="15" spans="1:22" ht="12.75" customHeight="1" x14ac:dyDescent="0.3">
      <c r="A15" s="10" t="s">
        <v>0</v>
      </c>
      <c r="B15" s="10" t="s">
        <v>179</v>
      </c>
      <c r="C15" s="11">
        <v>2310217</v>
      </c>
      <c r="D15" s="10" t="s">
        <v>131</v>
      </c>
      <c r="E15" s="10" t="s">
        <v>0</v>
      </c>
      <c r="F15" s="11">
        <v>520032046</v>
      </c>
      <c r="G15" s="10" t="s">
        <v>177</v>
      </c>
      <c r="H15" s="10" t="s">
        <v>178</v>
      </c>
      <c r="I15" s="10" t="s">
        <v>86</v>
      </c>
      <c r="J15" s="10" t="s">
        <v>0</v>
      </c>
      <c r="K15" s="12">
        <v>5.13</v>
      </c>
      <c r="L15" s="10" t="s">
        <v>87</v>
      </c>
      <c r="M15" s="12">
        <v>0.86</v>
      </c>
      <c r="N15" s="12">
        <v>0.14000000000000001</v>
      </c>
      <c r="O15" s="12">
        <v>2848636</v>
      </c>
      <c r="P15" s="12">
        <v>107.02</v>
      </c>
      <c r="Q15" s="12">
        <v>0</v>
      </c>
      <c r="R15" s="12">
        <v>3048.61</v>
      </c>
      <c r="S15" s="12">
        <v>0.11</v>
      </c>
      <c r="T15" s="12">
        <f t="shared" ref="T15:T73" si="1">R15/$R$11*100</f>
        <v>0.61210449432325453</v>
      </c>
      <c r="U15" s="12">
        <v>0.13</v>
      </c>
      <c r="V15" s="10" t="s">
        <v>0</v>
      </c>
    </row>
    <row r="16" spans="1:22" ht="12.75" customHeight="1" x14ac:dyDescent="0.3">
      <c r="A16" s="10" t="s">
        <v>0</v>
      </c>
      <c r="B16" s="10" t="s">
        <v>180</v>
      </c>
      <c r="C16" s="11">
        <v>1940659</v>
      </c>
      <c r="D16" s="10" t="s">
        <v>131</v>
      </c>
      <c r="E16" s="10" t="s">
        <v>0</v>
      </c>
      <c r="F16" s="11">
        <v>520032640</v>
      </c>
      <c r="G16" s="10" t="s">
        <v>177</v>
      </c>
      <c r="H16" s="10" t="s">
        <v>178</v>
      </c>
      <c r="I16" s="10" t="s">
        <v>86</v>
      </c>
      <c r="J16" s="10" t="s">
        <v>0</v>
      </c>
      <c r="K16" s="12">
        <v>5.72</v>
      </c>
      <c r="L16" s="10" t="s">
        <v>87</v>
      </c>
      <c r="M16" s="12">
        <v>1.75</v>
      </c>
      <c r="N16" s="12">
        <v>0.22</v>
      </c>
      <c r="O16" s="12">
        <v>5637000</v>
      </c>
      <c r="P16" s="12">
        <v>110.95</v>
      </c>
      <c r="Q16" s="12">
        <v>0</v>
      </c>
      <c r="R16" s="12">
        <v>6254.25</v>
      </c>
      <c r="S16" s="12">
        <v>0.13</v>
      </c>
      <c r="T16" s="12">
        <f t="shared" si="1"/>
        <v>1.2557377078803829</v>
      </c>
      <c r="U16" s="12">
        <v>0.28000000000000003</v>
      </c>
      <c r="V16" s="10" t="s">
        <v>0</v>
      </c>
    </row>
    <row r="17" spans="1:22" ht="12.75" customHeight="1" x14ac:dyDescent="0.3">
      <c r="A17" s="10" t="s">
        <v>0</v>
      </c>
      <c r="B17" s="10" t="s">
        <v>181</v>
      </c>
      <c r="C17" s="11">
        <v>1940535</v>
      </c>
      <c r="D17" s="10" t="s">
        <v>131</v>
      </c>
      <c r="E17" s="10" t="s">
        <v>0</v>
      </c>
      <c r="F17" s="11">
        <v>520032640</v>
      </c>
      <c r="G17" s="10" t="s">
        <v>177</v>
      </c>
      <c r="H17" s="10" t="s">
        <v>178</v>
      </c>
      <c r="I17" s="10" t="s">
        <v>86</v>
      </c>
      <c r="J17" s="10" t="s">
        <v>0</v>
      </c>
      <c r="K17" s="12">
        <v>2.9</v>
      </c>
      <c r="L17" s="10" t="s">
        <v>87</v>
      </c>
      <c r="M17" s="12">
        <v>5</v>
      </c>
      <c r="N17" s="12">
        <v>-0.3</v>
      </c>
      <c r="O17" s="12">
        <v>6665446</v>
      </c>
      <c r="P17" s="12">
        <v>124.23</v>
      </c>
      <c r="Q17" s="12">
        <v>0</v>
      </c>
      <c r="R17" s="12">
        <v>8280.48</v>
      </c>
      <c r="S17" s="12">
        <v>0.21</v>
      </c>
      <c r="T17" s="12">
        <f t="shared" si="1"/>
        <v>1.6625672103528566</v>
      </c>
      <c r="U17" s="12">
        <v>0.37</v>
      </c>
      <c r="V17" s="10" t="s">
        <v>0</v>
      </c>
    </row>
    <row r="18" spans="1:22" ht="12.75" customHeight="1" x14ac:dyDescent="0.3">
      <c r="A18" s="10" t="s">
        <v>0</v>
      </c>
      <c r="B18" s="10" t="s">
        <v>182</v>
      </c>
      <c r="C18" s="11">
        <v>1134436</v>
      </c>
      <c r="D18" s="10" t="s">
        <v>131</v>
      </c>
      <c r="E18" s="10" t="s">
        <v>0</v>
      </c>
      <c r="F18" s="11">
        <v>510960719</v>
      </c>
      <c r="G18" s="10" t="s">
        <v>183</v>
      </c>
      <c r="H18" s="10" t="s">
        <v>85</v>
      </c>
      <c r="I18" s="10" t="s">
        <v>86</v>
      </c>
      <c r="J18" s="10" t="s">
        <v>0</v>
      </c>
      <c r="K18" s="12">
        <v>3.24</v>
      </c>
      <c r="L18" s="10" t="s">
        <v>87</v>
      </c>
      <c r="M18" s="12">
        <v>0.65</v>
      </c>
      <c r="N18" s="12">
        <v>-0.17</v>
      </c>
      <c r="O18" s="12">
        <v>4285714.29</v>
      </c>
      <c r="P18" s="12">
        <v>104.36</v>
      </c>
      <c r="Q18" s="12">
        <v>0</v>
      </c>
      <c r="R18" s="12">
        <v>4472.57</v>
      </c>
      <c r="S18" s="12">
        <v>0.47</v>
      </c>
      <c r="T18" s="12">
        <f t="shared" si="1"/>
        <v>0.89800932168278591</v>
      </c>
      <c r="U18" s="12">
        <v>0.2</v>
      </c>
      <c r="V18" s="10" t="s">
        <v>0</v>
      </c>
    </row>
    <row r="19" spans="1:22" ht="12.75" customHeight="1" x14ac:dyDescent="0.3">
      <c r="A19" s="10" t="s">
        <v>0</v>
      </c>
      <c r="B19" s="10" t="s">
        <v>184</v>
      </c>
      <c r="C19" s="11">
        <v>1120021</v>
      </c>
      <c r="D19" s="10" t="s">
        <v>131</v>
      </c>
      <c r="E19" s="10" t="s">
        <v>0</v>
      </c>
      <c r="F19" s="11">
        <v>513821488</v>
      </c>
      <c r="G19" s="10" t="s">
        <v>183</v>
      </c>
      <c r="H19" s="10" t="s">
        <v>185</v>
      </c>
      <c r="I19" s="10" t="s">
        <v>86</v>
      </c>
      <c r="J19" s="10" t="s">
        <v>0</v>
      </c>
      <c r="K19" s="12">
        <v>0.91</v>
      </c>
      <c r="L19" s="10" t="s">
        <v>87</v>
      </c>
      <c r="M19" s="12">
        <v>3.9</v>
      </c>
      <c r="N19" s="12">
        <v>0.1</v>
      </c>
      <c r="O19" s="12">
        <v>1453371.44</v>
      </c>
      <c r="P19" s="12">
        <v>114.21</v>
      </c>
      <c r="Q19" s="12">
        <v>0</v>
      </c>
      <c r="R19" s="12">
        <v>1659.9</v>
      </c>
      <c r="S19" s="12">
        <v>1.32</v>
      </c>
      <c r="T19" s="12">
        <f t="shared" si="1"/>
        <v>0.33327721490356921</v>
      </c>
      <c r="U19" s="12">
        <v>7.0000000000000007E-2</v>
      </c>
      <c r="V19" s="10" t="s">
        <v>0</v>
      </c>
    </row>
    <row r="20" spans="1:22" ht="12.75" customHeight="1" x14ac:dyDescent="0.3">
      <c r="A20" s="10" t="s">
        <v>0</v>
      </c>
      <c r="B20" s="10" t="s">
        <v>186</v>
      </c>
      <c r="C20" s="11">
        <v>1129899</v>
      </c>
      <c r="D20" s="10" t="s">
        <v>131</v>
      </c>
      <c r="E20" s="10" t="s">
        <v>0</v>
      </c>
      <c r="F20" s="11">
        <v>513821488</v>
      </c>
      <c r="G20" s="10" t="s">
        <v>183</v>
      </c>
      <c r="H20" s="10" t="s">
        <v>185</v>
      </c>
      <c r="I20" s="10" t="s">
        <v>86</v>
      </c>
      <c r="J20" s="10" t="s">
        <v>0</v>
      </c>
      <c r="K20" s="12">
        <v>3.43</v>
      </c>
      <c r="L20" s="10" t="s">
        <v>87</v>
      </c>
      <c r="M20" s="12">
        <v>4</v>
      </c>
      <c r="N20" s="12">
        <v>-0.03</v>
      </c>
      <c r="O20" s="12">
        <v>451343.35</v>
      </c>
      <c r="P20" s="12">
        <v>117.25</v>
      </c>
      <c r="Q20" s="12">
        <v>0</v>
      </c>
      <c r="R20" s="12">
        <v>529.20000000000005</v>
      </c>
      <c r="S20" s="12">
        <v>7.0000000000000007E-2</v>
      </c>
      <c r="T20" s="12">
        <f t="shared" si="1"/>
        <v>0.10625357077352179</v>
      </c>
      <c r="U20" s="12">
        <v>0.02</v>
      </c>
      <c r="V20" s="10" t="s">
        <v>0</v>
      </c>
    </row>
    <row r="21" spans="1:22" ht="12.75" customHeight="1" x14ac:dyDescent="0.3">
      <c r="A21" s="10" t="s">
        <v>0</v>
      </c>
      <c r="B21" s="10" t="s">
        <v>187</v>
      </c>
      <c r="C21" s="11">
        <v>1126630</v>
      </c>
      <c r="D21" s="10" t="s">
        <v>131</v>
      </c>
      <c r="E21" s="10" t="s">
        <v>0</v>
      </c>
      <c r="F21" s="11">
        <v>520026683</v>
      </c>
      <c r="G21" s="10" t="s">
        <v>183</v>
      </c>
      <c r="H21" s="10" t="s">
        <v>185</v>
      </c>
      <c r="I21" s="10" t="s">
        <v>86</v>
      </c>
      <c r="J21" s="10" t="s">
        <v>0</v>
      </c>
      <c r="K21" s="12">
        <v>1.98</v>
      </c>
      <c r="L21" s="10" t="s">
        <v>87</v>
      </c>
      <c r="M21" s="12">
        <v>4.8</v>
      </c>
      <c r="N21" s="12">
        <v>-0.3</v>
      </c>
      <c r="O21" s="12">
        <v>1530000</v>
      </c>
      <c r="P21" s="12">
        <v>114.14</v>
      </c>
      <c r="Q21" s="12">
        <v>260.45999999999998</v>
      </c>
      <c r="R21" s="12">
        <v>2006.8</v>
      </c>
      <c r="S21" s="12">
        <v>0.12</v>
      </c>
      <c r="T21" s="12">
        <f t="shared" si="1"/>
        <v>0.40292831789173</v>
      </c>
      <c r="U21" s="12">
        <v>0.09</v>
      </c>
      <c r="V21" s="10" t="s">
        <v>0</v>
      </c>
    </row>
    <row r="22" spans="1:22" ht="12.75" customHeight="1" x14ac:dyDescent="0.3">
      <c r="A22" s="10" t="s">
        <v>0</v>
      </c>
      <c r="B22" s="10" t="s">
        <v>188</v>
      </c>
      <c r="C22" s="11">
        <v>1117357</v>
      </c>
      <c r="D22" s="10" t="s">
        <v>131</v>
      </c>
      <c r="E22" s="10" t="s">
        <v>0</v>
      </c>
      <c r="F22" s="11">
        <v>520026683</v>
      </c>
      <c r="G22" s="10" t="s">
        <v>183</v>
      </c>
      <c r="H22" s="10" t="s">
        <v>185</v>
      </c>
      <c r="I22" s="10" t="s">
        <v>86</v>
      </c>
      <c r="J22" s="10" t="s">
        <v>0</v>
      </c>
      <c r="K22" s="12">
        <v>0.99</v>
      </c>
      <c r="L22" s="10" t="s">
        <v>87</v>
      </c>
      <c r="M22" s="12">
        <v>4.9000000000000004</v>
      </c>
      <c r="N22" s="12">
        <v>-0.14000000000000001</v>
      </c>
      <c r="O22" s="12">
        <v>803294.79</v>
      </c>
      <c r="P22" s="12">
        <v>118.18</v>
      </c>
      <c r="Q22" s="12">
        <v>0</v>
      </c>
      <c r="R22" s="12">
        <v>949.33</v>
      </c>
      <c r="S22" s="12">
        <v>0.4</v>
      </c>
      <c r="T22" s="12">
        <f t="shared" si="1"/>
        <v>0.19060790314139728</v>
      </c>
      <c r="U22" s="12">
        <v>0.04</v>
      </c>
      <c r="V22" s="10" t="s">
        <v>0</v>
      </c>
    </row>
    <row r="23" spans="1:22" ht="12.75" customHeight="1" x14ac:dyDescent="0.3">
      <c r="A23" s="10" t="s">
        <v>0</v>
      </c>
      <c r="B23" s="10" t="s">
        <v>189</v>
      </c>
      <c r="C23" s="11">
        <v>7480023</v>
      </c>
      <c r="D23" s="10" t="s">
        <v>131</v>
      </c>
      <c r="E23" s="10" t="s">
        <v>0</v>
      </c>
      <c r="F23" s="11">
        <v>520029935</v>
      </c>
      <c r="G23" s="10" t="s">
        <v>177</v>
      </c>
      <c r="H23" s="10" t="s">
        <v>185</v>
      </c>
      <c r="I23" s="10" t="s">
        <v>86</v>
      </c>
      <c r="J23" s="10" t="s">
        <v>0</v>
      </c>
      <c r="K23" s="12">
        <v>0.42</v>
      </c>
      <c r="L23" s="10" t="s">
        <v>87</v>
      </c>
      <c r="M23" s="12">
        <v>5.25</v>
      </c>
      <c r="N23" s="12">
        <v>-0.02</v>
      </c>
      <c r="O23" s="12">
        <v>583994.5</v>
      </c>
      <c r="P23" s="12">
        <v>132.02000000000001</v>
      </c>
      <c r="Q23" s="12">
        <v>0</v>
      </c>
      <c r="R23" s="12">
        <v>770.99</v>
      </c>
      <c r="S23" s="12">
        <v>0.49</v>
      </c>
      <c r="T23" s="12">
        <f t="shared" si="1"/>
        <v>0.15480053010332118</v>
      </c>
      <c r="U23" s="12">
        <v>0.03</v>
      </c>
      <c r="V23" s="10" t="s">
        <v>0</v>
      </c>
    </row>
    <row r="24" spans="1:22" ht="12.75" customHeight="1" x14ac:dyDescent="0.3">
      <c r="A24" s="10" t="s">
        <v>0</v>
      </c>
      <c r="B24" s="10" t="s">
        <v>190</v>
      </c>
      <c r="C24" s="11">
        <v>1134147</v>
      </c>
      <c r="D24" s="10" t="s">
        <v>131</v>
      </c>
      <c r="E24" s="10" t="s">
        <v>0</v>
      </c>
      <c r="F24" s="11">
        <v>513704304</v>
      </c>
      <c r="G24" s="10" t="s">
        <v>177</v>
      </c>
      <c r="H24" s="10" t="s">
        <v>185</v>
      </c>
      <c r="I24" s="10" t="s">
        <v>86</v>
      </c>
      <c r="J24" s="10" t="s">
        <v>0</v>
      </c>
      <c r="K24" s="12">
        <v>5.44</v>
      </c>
      <c r="L24" s="10" t="s">
        <v>87</v>
      </c>
      <c r="M24" s="12">
        <v>1.5</v>
      </c>
      <c r="N24" s="12">
        <v>0.17</v>
      </c>
      <c r="O24" s="12">
        <v>2494240</v>
      </c>
      <c r="P24" s="12">
        <v>109.59</v>
      </c>
      <c r="Q24" s="12">
        <v>0</v>
      </c>
      <c r="R24" s="12">
        <v>2733.44</v>
      </c>
      <c r="S24" s="12">
        <v>0.49</v>
      </c>
      <c r="T24" s="12">
        <f t="shared" si="1"/>
        <v>0.54882418838846447</v>
      </c>
      <c r="U24" s="12">
        <v>0.12</v>
      </c>
      <c r="V24" s="10" t="s">
        <v>0</v>
      </c>
    </row>
    <row r="25" spans="1:22" ht="12.75" customHeight="1" x14ac:dyDescent="0.3">
      <c r="A25" s="10" t="s">
        <v>0</v>
      </c>
      <c r="B25" s="10" t="s">
        <v>191</v>
      </c>
      <c r="C25" s="11">
        <v>1119825</v>
      </c>
      <c r="D25" s="10" t="s">
        <v>131</v>
      </c>
      <c r="E25" s="10" t="s">
        <v>0</v>
      </c>
      <c r="F25" s="11">
        <v>513704304</v>
      </c>
      <c r="G25" s="10" t="s">
        <v>177</v>
      </c>
      <c r="H25" s="10" t="s">
        <v>185</v>
      </c>
      <c r="I25" s="10" t="s">
        <v>86</v>
      </c>
      <c r="J25" s="10" t="s">
        <v>0</v>
      </c>
      <c r="K25" s="12">
        <v>2.0299999999999998</v>
      </c>
      <c r="L25" s="10" t="s">
        <v>87</v>
      </c>
      <c r="M25" s="12">
        <v>3.55</v>
      </c>
      <c r="N25" s="12">
        <v>-0.34</v>
      </c>
      <c r="O25" s="12">
        <v>166667.07999999999</v>
      </c>
      <c r="P25" s="12">
        <v>122.02</v>
      </c>
      <c r="Q25" s="12">
        <v>0</v>
      </c>
      <c r="R25" s="12">
        <v>203.37</v>
      </c>
      <c r="S25" s="12">
        <v>0.05</v>
      </c>
      <c r="T25" s="12">
        <f t="shared" si="1"/>
        <v>4.0832934029121554E-2</v>
      </c>
      <c r="U25" s="12">
        <v>0.01</v>
      </c>
      <c r="V25" s="10" t="s">
        <v>0</v>
      </c>
    </row>
    <row r="26" spans="1:22" ht="12.75" customHeight="1" x14ac:dyDescent="0.3">
      <c r="A26" s="10" t="s">
        <v>0</v>
      </c>
      <c r="B26" s="10" t="s">
        <v>192</v>
      </c>
      <c r="C26" s="11">
        <v>6000236</v>
      </c>
      <c r="D26" s="10" t="s">
        <v>131</v>
      </c>
      <c r="E26" s="10" t="s">
        <v>0</v>
      </c>
      <c r="F26" s="11">
        <v>520000472</v>
      </c>
      <c r="G26" s="10" t="s">
        <v>193</v>
      </c>
      <c r="H26" s="10" t="s">
        <v>194</v>
      </c>
      <c r="I26" s="10" t="s">
        <v>195</v>
      </c>
      <c r="J26" s="10" t="s">
        <v>0</v>
      </c>
      <c r="K26" s="12">
        <v>5.48</v>
      </c>
      <c r="L26" s="10" t="s">
        <v>87</v>
      </c>
      <c r="M26" s="12">
        <v>4.5</v>
      </c>
      <c r="N26" s="12">
        <v>0.6</v>
      </c>
      <c r="O26" s="12">
        <v>379792</v>
      </c>
      <c r="P26" s="12">
        <v>128.71</v>
      </c>
      <c r="Q26" s="12">
        <v>0</v>
      </c>
      <c r="R26" s="12">
        <v>488.83</v>
      </c>
      <c r="S26" s="12">
        <v>0.01</v>
      </c>
      <c r="T26" s="12">
        <f t="shared" si="1"/>
        <v>9.8148021544256711E-2</v>
      </c>
      <c r="U26" s="12">
        <v>0.02</v>
      </c>
      <c r="V26" s="10" t="s">
        <v>0</v>
      </c>
    </row>
    <row r="27" spans="1:22" ht="12.75" customHeight="1" x14ac:dyDescent="0.3">
      <c r="A27" s="10" t="s">
        <v>0</v>
      </c>
      <c r="B27" s="10" t="s">
        <v>196</v>
      </c>
      <c r="C27" s="11">
        <v>6040141</v>
      </c>
      <c r="D27" s="10" t="s">
        <v>131</v>
      </c>
      <c r="E27" s="10" t="s">
        <v>0</v>
      </c>
      <c r="F27" s="11">
        <v>520018078</v>
      </c>
      <c r="G27" s="10" t="s">
        <v>177</v>
      </c>
      <c r="H27" s="10" t="s">
        <v>185</v>
      </c>
      <c r="I27" s="10" t="s">
        <v>86</v>
      </c>
      <c r="J27" s="10" t="s">
        <v>0</v>
      </c>
      <c r="K27" s="12">
        <v>1.55</v>
      </c>
      <c r="L27" s="10" t="s">
        <v>87</v>
      </c>
      <c r="M27" s="12">
        <v>4</v>
      </c>
      <c r="N27" s="12">
        <v>-0.13</v>
      </c>
      <c r="O27" s="12">
        <v>2303626</v>
      </c>
      <c r="P27" s="12">
        <v>117.88</v>
      </c>
      <c r="Q27" s="12">
        <v>0</v>
      </c>
      <c r="R27" s="12">
        <v>2715.51</v>
      </c>
      <c r="S27" s="12">
        <v>0.17</v>
      </c>
      <c r="T27" s="12">
        <f t="shared" si="1"/>
        <v>0.54522417606048035</v>
      </c>
      <c r="U27" s="12">
        <v>0.12</v>
      </c>
      <c r="V27" s="10" t="s">
        <v>0</v>
      </c>
    </row>
    <row r="28" spans="1:22" ht="12.75" customHeight="1" x14ac:dyDescent="0.3">
      <c r="A28" s="10" t="s">
        <v>0</v>
      </c>
      <c r="B28" s="10" t="s">
        <v>197</v>
      </c>
      <c r="C28" s="11">
        <v>6040257</v>
      </c>
      <c r="D28" s="10" t="s">
        <v>131</v>
      </c>
      <c r="E28" s="10" t="s">
        <v>0</v>
      </c>
      <c r="F28" s="11">
        <v>520018078</v>
      </c>
      <c r="G28" s="10" t="s">
        <v>177</v>
      </c>
      <c r="H28" s="10" t="s">
        <v>185</v>
      </c>
      <c r="I28" s="10" t="s">
        <v>86</v>
      </c>
      <c r="J28" s="10" t="s">
        <v>0</v>
      </c>
      <c r="K28" s="12">
        <v>1.08</v>
      </c>
      <c r="L28" s="10" t="s">
        <v>87</v>
      </c>
      <c r="M28" s="12">
        <v>5</v>
      </c>
      <c r="N28" s="12">
        <v>-7.0000000000000007E-2</v>
      </c>
      <c r="O28" s="12">
        <v>3542862</v>
      </c>
      <c r="P28" s="12">
        <v>118.94</v>
      </c>
      <c r="Q28" s="12">
        <v>0</v>
      </c>
      <c r="R28" s="12">
        <v>4213.88</v>
      </c>
      <c r="S28" s="12">
        <v>0.35</v>
      </c>
      <c r="T28" s="12">
        <f t="shared" si="1"/>
        <v>0.84606915497189705</v>
      </c>
      <c r="U28" s="12">
        <v>0.19</v>
      </c>
      <c r="V28" s="10" t="s">
        <v>0</v>
      </c>
    </row>
    <row r="29" spans="1:22" ht="12.75" customHeight="1" x14ac:dyDescent="0.3">
      <c r="A29" s="10" t="s">
        <v>0</v>
      </c>
      <c r="B29" s="10" t="s">
        <v>198</v>
      </c>
      <c r="C29" s="11">
        <v>1110915</v>
      </c>
      <c r="D29" s="10" t="s">
        <v>131</v>
      </c>
      <c r="E29" s="10" t="s">
        <v>0</v>
      </c>
      <c r="F29" s="11">
        <v>520043605</v>
      </c>
      <c r="G29" s="10" t="s">
        <v>199</v>
      </c>
      <c r="H29" s="10" t="s">
        <v>200</v>
      </c>
      <c r="I29" s="10" t="s">
        <v>86</v>
      </c>
      <c r="J29" s="10" t="s">
        <v>0</v>
      </c>
      <c r="K29" s="12">
        <v>7.88</v>
      </c>
      <c r="L29" s="10" t="s">
        <v>87</v>
      </c>
      <c r="M29" s="12">
        <v>5.15</v>
      </c>
      <c r="N29" s="12">
        <v>2.0099999999999998</v>
      </c>
      <c r="O29" s="12">
        <v>6414118</v>
      </c>
      <c r="P29" s="12">
        <v>155.02000000000001</v>
      </c>
      <c r="Q29" s="12">
        <v>0</v>
      </c>
      <c r="R29" s="12">
        <v>9943.17</v>
      </c>
      <c r="S29" s="12">
        <v>0.18</v>
      </c>
      <c r="T29" s="12">
        <f t="shared" si="1"/>
        <v>1.9964046056465581</v>
      </c>
      <c r="U29" s="12">
        <v>0.44</v>
      </c>
      <c r="V29" s="10" t="s">
        <v>0</v>
      </c>
    </row>
    <row r="30" spans="1:22" ht="12.75" customHeight="1" x14ac:dyDescent="0.3">
      <c r="A30" s="10" t="s">
        <v>0</v>
      </c>
      <c r="B30" s="10" t="s">
        <v>201</v>
      </c>
      <c r="C30" s="11">
        <v>3900271</v>
      </c>
      <c r="D30" s="10" t="s">
        <v>131</v>
      </c>
      <c r="E30" s="10" t="s">
        <v>0</v>
      </c>
      <c r="F30" s="11">
        <v>520038506</v>
      </c>
      <c r="G30" s="10" t="s">
        <v>183</v>
      </c>
      <c r="H30" s="10" t="s">
        <v>200</v>
      </c>
      <c r="I30" s="10" t="s">
        <v>86</v>
      </c>
      <c r="J30" s="10" t="s">
        <v>0</v>
      </c>
      <c r="K30" s="12">
        <v>2.1</v>
      </c>
      <c r="L30" s="10" t="s">
        <v>87</v>
      </c>
      <c r="M30" s="12">
        <v>4.45</v>
      </c>
      <c r="N30" s="12">
        <v>0.16</v>
      </c>
      <c r="O30" s="12">
        <v>4179296.01</v>
      </c>
      <c r="P30" s="12">
        <v>116.09</v>
      </c>
      <c r="Q30" s="12">
        <v>0</v>
      </c>
      <c r="R30" s="12">
        <v>4851.74</v>
      </c>
      <c r="S30" s="12">
        <v>0.5</v>
      </c>
      <c r="T30" s="12">
        <f t="shared" si="1"/>
        <v>0.97413964373531092</v>
      </c>
      <c r="U30" s="12">
        <v>0.21</v>
      </c>
      <c r="V30" s="10" t="s">
        <v>0</v>
      </c>
    </row>
    <row r="31" spans="1:22" ht="12.75" customHeight="1" x14ac:dyDescent="0.3">
      <c r="A31" s="10" t="s">
        <v>0</v>
      </c>
      <c r="B31" s="10" t="s">
        <v>202</v>
      </c>
      <c r="C31" s="11">
        <v>1141050</v>
      </c>
      <c r="D31" s="10" t="s">
        <v>131</v>
      </c>
      <c r="E31" s="10" t="s">
        <v>0</v>
      </c>
      <c r="F31" s="11">
        <v>513623314</v>
      </c>
      <c r="G31" s="10" t="s">
        <v>183</v>
      </c>
      <c r="H31" s="10" t="s">
        <v>200</v>
      </c>
      <c r="I31" s="10" t="s">
        <v>86</v>
      </c>
      <c r="J31" s="10" t="s">
        <v>0</v>
      </c>
      <c r="K31" s="12">
        <v>5.27</v>
      </c>
      <c r="L31" s="10" t="s">
        <v>87</v>
      </c>
      <c r="M31" s="12">
        <v>1.95</v>
      </c>
      <c r="N31" s="12">
        <v>1.25</v>
      </c>
      <c r="O31" s="12">
        <v>0.32</v>
      </c>
      <c r="P31" s="12">
        <v>106.3</v>
      </c>
      <c r="Q31" s="12">
        <v>0</v>
      </c>
      <c r="R31" s="12">
        <v>0</v>
      </c>
      <c r="S31" s="12">
        <v>0</v>
      </c>
      <c r="T31" s="12">
        <f t="shared" si="1"/>
        <v>0</v>
      </c>
      <c r="U31" s="12">
        <v>0</v>
      </c>
      <c r="V31" s="10" t="s">
        <v>0</v>
      </c>
    </row>
    <row r="32" spans="1:22" ht="12.75" customHeight="1" x14ac:dyDescent="0.3">
      <c r="A32" s="10" t="s">
        <v>0</v>
      </c>
      <c r="B32" s="10" t="s">
        <v>203</v>
      </c>
      <c r="C32" s="11">
        <v>1129279</v>
      </c>
      <c r="D32" s="10" t="s">
        <v>131</v>
      </c>
      <c r="E32" s="10" t="s">
        <v>0</v>
      </c>
      <c r="F32" s="11">
        <v>513623314</v>
      </c>
      <c r="G32" s="10" t="s">
        <v>183</v>
      </c>
      <c r="H32" s="10" t="s">
        <v>200</v>
      </c>
      <c r="I32" s="10" t="s">
        <v>86</v>
      </c>
      <c r="J32" s="10" t="s">
        <v>0</v>
      </c>
      <c r="K32" s="12">
        <v>2.27</v>
      </c>
      <c r="L32" s="10" t="s">
        <v>87</v>
      </c>
      <c r="M32" s="12">
        <v>2.85</v>
      </c>
      <c r="N32" s="12">
        <v>0.23</v>
      </c>
      <c r="O32" s="12">
        <v>2359132.89</v>
      </c>
      <c r="P32" s="12">
        <v>110.02</v>
      </c>
      <c r="Q32" s="12">
        <v>0</v>
      </c>
      <c r="R32" s="12">
        <v>2595.52</v>
      </c>
      <c r="S32" s="12">
        <v>0.51</v>
      </c>
      <c r="T32" s="12">
        <f t="shared" si="1"/>
        <v>0.52113240365474545</v>
      </c>
      <c r="U32" s="12">
        <v>0.11</v>
      </c>
      <c r="V32" s="10" t="s">
        <v>0</v>
      </c>
    </row>
    <row r="33" spans="1:22" ht="12.75" customHeight="1" x14ac:dyDescent="0.3">
      <c r="A33" s="10" t="s">
        <v>0</v>
      </c>
      <c r="B33" s="10" t="s">
        <v>204</v>
      </c>
      <c r="C33" s="11">
        <v>1260603</v>
      </c>
      <c r="D33" s="10" t="s">
        <v>131</v>
      </c>
      <c r="E33" s="10" t="s">
        <v>0</v>
      </c>
      <c r="F33" s="11">
        <v>520033234</v>
      </c>
      <c r="G33" s="10" t="s">
        <v>183</v>
      </c>
      <c r="H33" s="10" t="s">
        <v>200</v>
      </c>
      <c r="I33" s="10" t="s">
        <v>86</v>
      </c>
      <c r="J33" s="10" t="s">
        <v>0</v>
      </c>
      <c r="K33" s="12">
        <v>5.88</v>
      </c>
      <c r="L33" s="10" t="s">
        <v>87</v>
      </c>
      <c r="M33" s="12">
        <v>4</v>
      </c>
      <c r="N33" s="12">
        <v>2.0299999999999998</v>
      </c>
      <c r="O33" s="12">
        <v>1000000</v>
      </c>
      <c r="P33" s="12">
        <v>113.52</v>
      </c>
      <c r="Q33" s="12">
        <v>0</v>
      </c>
      <c r="R33" s="12">
        <v>1135.2</v>
      </c>
      <c r="S33" s="12">
        <v>0.03</v>
      </c>
      <c r="T33" s="12">
        <f t="shared" si="1"/>
        <v>0.22792716088832565</v>
      </c>
      <c r="U33" s="12">
        <v>0.05</v>
      </c>
      <c r="V33" s="10" t="s">
        <v>0</v>
      </c>
    </row>
    <row r="34" spans="1:22" ht="12.75" customHeight="1" x14ac:dyDescent="0.3">
      <c r="A34" s="10" t="s">
        <v>0</v>
      </c>
      <c r="B34" s="10" t="s">
        <v>205</v>
      </c>
      <c r="C34" s="11">
        <v>1260546</v>
      </c>
      <c r="D34" s="10" t="s">
        <v>131</v>
      </c>
      <c r="E34" s="10" t="s">
        <v>0</v>
      </c>
      <c r="F34" s="11">
        <v>520033234</v>
      </c>
      <c r="G34" s="10" t="s">
        <v>183</v>
      </c>
      <c r="H34" s="10" t="s">
        <v>200</v>
      </c>
      <c r="I34" s="10" t="s">
        <v>86</v>
      </c>
      <c r="J34" s="10" t="s">
        <v>0</v>
      </c>
      <c r="K34" s="12">
        <v>3.46</v>
      </c>
      <c r="L34" s="10" t="s">
        <v>87</v>
      </c>
      <c r="M34" s="12">
        <v>5.35</v>
      </c>
      <c r="N34" s="12">
        <v>0.99</v>
      </c>
      <c r="O34" s="12">
        <v>0.5</v>
      </c>
      <c r="P34" s="12">
        <v>123.33</v>
      </c>
      <c r="Q34" s="12">
        <v>0</v>
      </c>
      <c r="R34" s="12">
        <v>0</v>
      </c>
      <c r="S34" s="12">
        <v>0</v>
      </c>
      <c r="T34" s="12">
        <f t="shared" si="1"/>
        <v>0</v>
      </c>
      <c r="U34" s="12">
        <v>0</v>
      </c>
      <c r="V34" s="10" t="s">
        <v>0</v>
      </c>
    </row>
    <row r="35" spans="1:22" ht="12.75" customHeight="1" x14ac:dyDescent="0.3">
      <c r="A35" s="10" t="s">
        <v>0</v>
      </c>
      <c r="B35" s="10" t="s">
        <v>206</v>
      </c>
      <c r="C35" s="11">
        <v>7670177</v>
      </c>
      <c r="D35" s="10" t="s">
        <v>131</v>
      </c>
      <c r="E35" s="10" t="s">
        <v>0</v>
      </c>
      <c r="F35" s="11">
        <v>520017450</v>
      </c>
      <c r="G35" s="10" t="s">
        <v>207</v>
      </c>
      <c r="H35" s="10" t="s">
        <v>208</v>
      </c>
      <c r="I35" s="10" t="s">
        <v>195</v>
      </c>
      <c r="J35" s="10" t="s">
        <v>0</v>
      </c>
      <c r="K35" s="12">
        <v>2.67</v>
      </c>
      <c r="L35" s="10" t="s">
        <v>87</v>
      </c>
      <c r="M35" s="12">
        <v>2.5499999999999998</v>
      </c>
      <c r="N35" s="12">
        <v>0.01</v>
      </c>
      <c r="O35" s="12">
        <v>1701729.56</v>
      </c>
      <c r="P35" s="12">
        <v>110.99</v>
      </c>
      <c r="Q35" s="12">
        <v>0</v>
      </c>
      <c r="R35" s="12">
        <v>1888.75</v>
      </c>
      <c r="S35" s="12">
        <v>0.39</v>
      </c>
      <c r="T35" s="12">
        <f t="shared" si="1"/>
        <v>0.37922606159956401</v>
      </c>
      <c r="U35" s="12">
        <v>0.08</v>
      </c>
      <c r="V35" s="10" t="s">
        <v>0</v>
      </c>
    </row>
    <row r="36" spans="1:22" ht="12.75" customHeight="1" x14ac:dyDescent="0.3">
      <c r="A36" s="10" t="s">
        <v>0</v>
      </c>
      <c r="B36" s="10" t="s">
        <v>209</v>
      </c>
      <c r="C36" s="11">
        <v>1135417</v>
      </c>
      <c r="D36" s="10" t="s">
        <v>131</v>
      </c>
      <c r="E36" s="10" t="s">
        <v>0</v>
      </c>
      <c r="F36" s="11">
        <v>514290345</v>
      </c>
      <c r="G36" s="10" t="s">
        <v>207</v>
      </c>
      <c r="H36" s="10" t="s">
        <v>208</v>
      </c>
      <c r="I36" s="10" t="s">
        <v>195</v>
      </c>
      <c r="J36" s="10" t="s">
        <v>0</v>
      </c>
      <c r="K36" s="12">
        <v>6.81</v>
      </c>
      <c r="L36" s="10" t="s">
        <v>87</v>
      </c>
      <c r="M36" s="12">
        <v>2.25</v>
      </c>
      <c r="N36" s="12">
        <v>0.87</v>
      </c>
      <c r="O36" s="12">
        <v>2500000</v>
      </c>
      <c r="P36" s="12">
        <v>113.27</v>
      </c>
      <c r="Q36" s="12">
        <v>0</v>
      </c>
      <c r="R36" s="12">
        <v>2831.75</v>
      </c>
      <c r="S36" s="12">
        <v>0.61</v>
      </c>
      <c r="T36" s="12">
        <f t="shared" si="1"/>
        <v>0.56856301783431651</v>
      </c>
      <c r="U36" s="12">
        <v>0.13</v>
      </c>
      <c r="V36" s="10" t="s">
        <v>0</v>
      </c>
    </row>
    <row r="37" spans="1:22" ht="12.75" customHeight="1" x14ac:dyDescent="0.3">
      <c r="A37" s="10" t="s">
        <v>0</v>
      </c>
      <c r="B37" s="10" t="s">
        <v>210</v>
      </c>
      <c r="C37" s="11">
        <v>1119221</v>
      </c>
      <c r="D37" s="10" t="s">
        <v>131</v>
      </c>
      <c r="E37" s="10" t="s">
        <v>0</v>
      </c>
      <c r="F37" s="11">
        <v>513834200</v>
      </c>
      <c r="G37" s="10" t="s">
        <v>207</v>
      </c>
      <c r="H37" s="10" t="s">
        <v>200</v>
      </c>
      <c r="I37" s="10" t="s">
        <v>86</v>
      </c>
      <c r="J37" s="10" t="s">
        <v>0</v>
      </c>
      <c r="K37" s="12">
        <v>1.86</v>
      </c>
      <c r="L37" s="10" t="s">
        <v>87</v>
      </c>
      <c r="M37" s="12">
        <v>3.9</v>
      </c>
      <c r="N37" s="12">
        <v>-0.24</v>
      </c>
      <c r="O37" s="12">
        <v>3244987</v>
      </c>
      <c r="P37" s="12">
        <v>119.05</v>
      </c>
      <c r="Q37" s="12">
        <v>0</v>
      </c>
      <c r="R37" s="12">
        <v>3863.16</v>
      </c>
      <c r="S37" s="12">
        <v>0.81</v>
      </c>
      <c r="T37" s="12">
        <f t="shared" si="1"/>
        <v>0.77565106664670902</v>
      </c>
      <c r="U37" s="12">
        <v>0.17</v>
      </c>
      <c r="V37" s="10" t="s">
        <v>0</v>
      </c>
    </row>
    <row r="38" spans="1:22" ht="12.75" customHeight="1" x14ac:dyDescent="0.3">
      <c r="A38" s="10" t="s">
        <v>0</v>
      </c>
      <c r="B38" s="10" t="s">
        <v>211</v>
      </c>
      <c r="C38" s="11">
        <v>1126069</v>
      </c>
      <c r="D38" s="10" t="s">
        <v>131</v>
      </c>
      <c r="E38" s="10" t="s">
        <v>0</v>
      </c>
      <c r="F38" s="11">
        <v>513834200</v>
      </c>
      <c r="G38" s="10" t="s">
        <v>207</v>
      </c>
      <c r="H38" s="10" t="s">
        <v>200</v>
      </c>
      <c r="I38" s="10" t="s">
        <v>86</v>
      </c>
      <c r="J38" s="10" t="s">
        <v>0</v>
      </c>
      <c r="K38" s="12">
        <v>3.68</v>
      </c>
      <c r="L38" s="10" t="s">
        <v>87</v>
      </c>
      <c r="M38" s="12">
        <v>3.85</v>
      </c>
      <c r="N38" s="12">
        <v>-0.14000000000000001</v>
      </c>
      <c r="O38" s="12">
        <v>6800000</v>
      </c>
      <c r="P38" s="12">
        <v>121.59</v>
      </c>
      <c r="Q38" s="12">
        <v>0</v>
      </c>
      <c r="R38" s="12">
        <v>8268.1200000000008</v>
      </c>
      <c r="S38" s="12">
        <v>2.84</v>
      </c>
      <c r="T38" s="12">
        <f t="shared" si="1"/>
        <v>1.6600855509901191</v>
      </c>
      <c r="U38" s="12">
        <v>0.37</v>
      </c>
      <c r="V38" s="10" t="s">
        <v>0</v>
      </c>
    </row>
    <row r="39" spans="1:22" ht="12.75" customHeight="1" x14ac:dyDescent="0.3">
      <c r="A39" s="10" t="s">
        <v>0</v>
      </c>
      <c r="B39" s="10" t="s">
        <v>212</v>
      </c>
      <c r="C39" s="11">
        <v>1128875</v>
      </c>
      <c r="D39" s="10" t="s">
        <v>131</v>
      </c>
      <c r="E39" s="10" t="s">
        <v>0</v>
      </c>
      <c r="F39" s="11">
        <v>513834200</v>
      </c>
      <c r="G39" s="10" t="s">
        <v>207</v>
      </c>
      <c r="H39" s="10" t="s">
        <v>200</v>
      </c>
      <c r="I39" s="10" t="s">
        <v>86</v>
      </c>
      <c r="J39" s="10" t="s">
        <v>0</v>
      </c>
      <c r="K39" s="12">
        <v>2.82</v>
      </c>
      <c r="L39" s="10" t="s">
        <v>87</v>
      </c>
      <c r="M39" s="12">
        <v>2.8</v>
      </c>
      <c r="N39" s="12">
        <v>-0.15</v>
      </c>
      <c r="O39" s="12">
        <v>3993000</v>
      </c>
      <c r="P39" s="12">
        <v>111.69</v>
      </c>
      <c r="Q39" s="12">
        <v>0</v>
      </c>
      <c r="R39" s="12">
        <v>4459.78</v>
      </c>
      <c r="S39" s="12">
        <v>1.77</v>
      </c>
      <c r="T39" s="12">
        <f t="shared" si="1"/>
        <v>0.89544132627425721</v>
      </c>
      <c r="U39" s="12">
        <v>0.2</v>
      </c>
      <c r="V39" s="10" t="s">
        <v>0</v>
      </c>
    </row>
    <row r="40" spans="1:22" ht="12.75" customHeight="1" x14ac:dyDescent="0.3">
      <c r="A40" s="10" t="s">
        <v>0</v>
      </c>
      <c r="B40" s="10" t="s">
        <v>213</v>
      </c>
      <c r="C40" s="11">
        <v>1127422</v>
      </c>
      <c r="D40" s="10" t="s">
        <v>131</v>
      </c>
      <c r="E40" s="10" t="s">
        <v>0</v>
      </c>
      <c r="F40" s="11">
        <v>513682146</v>
      </c>
      <c r="G40" s="10" t="s">
        <v>177</v>
      </c>
      <c r="H40" s="10" t="s">
        <v>200</v>
      </c>
      <c r="I40" s="10" t="s">
        <v>86</v>
      </c>
      <c r="J40" s="10" t="s">
        <v>0</v>
      </c>
      <c r="K40" s="12">
        <v>1.49</v>
      </c>
      <c r="L40" s="10" t="s">
        <v>87</v>
      </c>
      <c r="M40" s="12">
        <v>2</v>
      </c>
      <c r="N40" s="12">
        <v>-0.14000000000000001</v>
      </c>
      <c r="O40" s="12">
        <v>5692519.2000000002</v>
      </c>
      <c r="P40" s="12">
        <v>107.68</v>
      </c>
      <c r="Q40" s="12">
        <v>0</v>
      </c>
      <c r="R40" s="12">
        <v>6129.7</v>
      </c>
      <c r="S40" s="12">
        <v>1.33</v>
      </c>
      <c r="T40" s="12">
        <f t="shared" si="1"/>
        <v>1.2307303718262594</v>
      </c>
      <c r="U40" s="12">
        <v>0.27</v>
      </c>
      <c r="V40" s="10" t="s">
        <v>0</v>
      </c>
    </row>
    <row r="41" spans="1:22" ht="12.75" customHeight="1" x14ac:dyDescent="0.3">
      <c r="A41" s="10" t="s">
        <v>0</v>
      </c>
      <c r="B41" s="10" t="s">
        <v>214</v>
      </c>
      <c r="C41" s="11">
        <v>1132950</v>
      </c>
      <c r="D41" s="10" t="s">
        <v>131</v>
      </c>
      <c r="E41" s="10" t="s">
        <v>0</v>
      </c>
      <c r="F41" s="11">
        <v>513754069</v>
      </c>
      <c r="G41" s="10" t="s">
        <v>207</v>
      </c>
      <c r="H41" s="10" t="s">
        <v>200</v>
      </c>
      <c r="I41" s="10" t="s">
        <v>86</v>
      </c>
      <c r="J41" s="10" t="s">
        <v>0</v>
      </c>
      <c r="K41" s="12">
        <v>4.3099999999999996</v>
      </c>
      <c r="L41" s="10" t="s">
        <v>87</v>
      </c>
      <c r="M41" s="12">
        <v>2.3199999999999998</v>
      </c>
      <c r="N41" s="12">
        <v>0.43</v>
      </c>
      <c r="O41" s="12">
        <v>2074000</v>
      </c>
      <c r="P41" s="12">
        <v>110.13</v>
      </c>
      <c r="Q41" s="12">
        <v>0</v>
      </c>
      <c r="R41" s="12">
        <v>2284.1</v>
      </c>
      <c r="S41" s="12">
        <v>0.56999999999999995</v>
      </c>
      <c r="T41" s="12">
        <f t="shared" si="1"/>
        <v>0.45860502835185391</v>
      </c>
      <c r="U41" s="12">
        <v>0.1</v>
      </c>
      <c r="V41" s="10" t="s">
        <v>0</v>
      </c>
    </row>
    <row r="42" spans="1:22" ht="12.75" customHeight="1" x14ac:dyDescent="0.3">
      <c r="A42" s="10" t="s">
        <v>0</v>
      </c>
      <c r="B42" s="10" t="s">
        <v>215</v>
      </c>
      <c r="C42" s="11">
        <v>1136050</v>
      </c>
      <c r="D42" s="10" t="s">
        <v>131</v>
      </c>
      <c r="E42" s="10" t="s">
        <v>0</v>
      </c>
      <c r="F42" s="11">
        <v>513754069</v>
      </c>
      <c r="G42" s="10" t="s">
        <v>207</v>
      </c>
      <c r="H42" s="10" t="s">
        <v>208</v>
      </c>
      <c r="I42" s="10" t="s">
        <v>195</v>
      </c>
      <c r="J42" s="10" t="s">
        <v>0</v>
      </c>
      <c r="K42" s="12">
        <v>5.66</v>
      </c>
      <c r="L42" s="10" t="s">
        <v>87</v>
      </c>
      <c r="M42" s="12">
        <v>2.48</v>
      </c>
      <c r="N42" s="12">
        <v>0.73</v>
      </c>
      <c r="O42" s="12">
        <v>4578543.62</v>
      </c>
      <c r="P42" s="12">
        <v>113.33</v>
      </c>
      <c r="Q42" s="12">
        <v>0</v>
      </c>
      <c r="R42" s="12">
        <v>5188.8599999999997</v>
      </c>
      <c r="S42" s="12">
        <v>1.08</v>
      </c>
      <c r="T42" s="12">
        <f t="shared" si="1"/>
        <v>1.0418271036354805</v>
      </c>
      <c r="U42" s="12">
        <v>0.23</v>
      </c>
      <c r="V42" s="10" t="s">
        <v>0</v>
      </c>
    </row>
    <row r="43" spans="1:22" ht="12.75" customHeight="1" x14ac:dyDescent="0.3">
      <c r="A43" s="10" t="s">
        <v>0</v>
      </c>
      <c r="B43" s="10" t="s">
        <v>216</v>
      </c>
      <c r="C43" s="11">
        <v>3230208</v>
      </c>
      <c r="D43" s="10" t="s">
        <v>131</v>
      </c>
      <c r="E43" s="10" t="s">
        <v>0</v>
      </c>
      <c r="F43" s="11">
        <v>520037789</v>
      </c>
      <c r="G43" s="10" t="s">
        <v>183</v>
      </c>
      <c r="H43" s="10" t="s">
        <v>200</v>
      </c>
      <c r="I43" s="10" t="s">
        <v>86</v>
      </c>
      <c r="J43" s="10" t="s">
        <v>0</v>
      </c>
      <c r="K43" s="12">
        <v>5.36</v>
      </c>
      <c r="L43" s="10" t="s">
        <v>87</v>
      </c>
      <c r="M43" s="12">
        <v>2.2999999999999998</v>
      </c>
      <c r="N43" s="12">
        <v>1.18</v>
      </c>
      <c r="O43" s="12">
        <v>0.96</v>
      </c>
      <c r="P43" s="12">
        <v>109.38</v>
      </c>
      <c r="Q43" s="12">
        <v>0</v>
      </c>
      <c r="R43" s="12">
        <v>0</v>
      </c>
      <c r="S43" s="12">
        <v>0</v>
      </c>
      <c r="T43" s="12">
        <f t="shared" si="1"/>
        <v>0</v>
      </c>
      <c r="U43" s="12">
        <v>0</v>
      </c>
      <c r="V43" s="10" t="s">
        <v>0</v>
      </c>
    </row>
    <row r="44" spans="1:22" ht="12.75" customHeight="1" x14ac:dyDescent="0.3">
      <c r="A44" s="10" t="s">
        <v>0</v>
      </c>
      <c r="B44" s="10" t="s">
        <v>217</v>
      </c>
      <c r="C44" s="11">
        <v>3230125</v>
      </c>
      <c r="D44" s="10" t="s">
        <v>131</v>
      </c>
      <c r="E44" s="10" t="s">
        <v>0</v>
      </c>
      <c r="F44" s="11">
        <v>520037789</v>
      </c>
      <c r="G44" s="10" t="s">
        <v>183</v>
      </c>
      <c r="H44" s="10" t="s">
        <v>200</v>
      </c>
      <c r="I44" s="10" t="s">
        <v>86</v>
      </c>
      <c r="J44" s="10" t="s">
        <v>0</v>
      </c>
      <c r="K44" s="12">
        <v>2.21</v>
      </c>
      <c r="L44" s="10" t="s">
        <v>87</v>
      </c>
      <c r="M44" s="12">
        <v>4.9000000000000004</v>
      </c>
      <c r="N44" s="12">
        <v>0.26</v>
      </c>
      <c r="O44" s="12">
        <v>3807594.94</v>
      </c>
      <c r="P44" s="12">
        <v>116.76</v>
      </c>
      <c r="Q44" s="12">
        <v>0</v>
      </c>
      <c r="R44" s="12">
        <v>4445.75</v>
      </c>
      <c r="S44" s="12">
        <v>0.56999999999999995</v>
      </c>
      <c r="T44" s="12">
        <f t="shared" si="1"/>
        <v>0.89262436180344762</v>
      </c>
      <c r="U44" s="12">
        <v>0.2</v>
      </c>
      <c r="V44" s="10" t="s">
        <v>0</v>
      </c>
    </row>
    <row r="45" spans="1:22" ht="12.75" customHeight="1" x14ac:dyDescent="0.3">
      <c r="A45" s="10" t="s">
        <v>0</v>
      </c>
      <c r="B45" s="10" t="s">
        <v>218</v>
      </c>
      <c r="C45" s="11">
        <v>3230224</v>
      </c>
      <c r="D45" s="10" t="s">
        <v>131</v>
      </c>
      <c r="E45" s="10" t="s">
        <v>0</v>
      </c>
      <c r="F45" s="11">
        <v>520037789</v>
      </c>
      <c r="G45" s="10" t="s">
        <v>183</v>
      </c>
      <c r="H45" s="10" t="s">
        <v>200</v>
      </c>
      <c r="I45" s="10" t="s">
        <v>86</v>
      </c>
      <c r="J45" s="10" t="s">
        <v>0</v>
      </c>
      <c r="K45" s="12">
        <v>2.1</v>
      </c>
      <c r="L45" s="10" t="s">
        <v>87</v>
      </c>
      <c r="M45" s="12">
        <v>5.85</v>
      </c>
      <c r="N45" s="12">
        <v>0</v>
      </c>
      <c r="O45" s="12">
        <v>1046440.04</v>
      </c>
      <c r="P45" s="12">
        <v>124.43</v>
      </c>
      <c r="Q45" s="12">
        <v>0</v>
      </c>
      <c r="R45" s="12">
        <v>1302.08</v>
      </c>
      <c r="S45" s="12">
        <v>0.11</v>
      </c>
      <c r="T45" s="12">
        <f t="shared" si="1"/>
        <v>0.26143357791531979</v>
      </c>
      <c r="U45" s="12">
        <v>0.06</v>
      </c>
      <c r="V45" s="10" t="s">
        <v>0</v>
      </c>
    </row>
    <row r="46" spans="1:22" ht="12.75" customHeight="1" x14ac:dyDescent="0.3">
      <c r="A46" s="10" t="s">
        <v>0</v>
      </c>
      <c r="B46" s="10" t="s">
        <v>219</v>
      </c>
      <c r="C46" s="11">
        <v>1142595</v>
      </c>
      <c r="D46" s="10" t="s">
        <v>131</v>
      </c>
      <c r="E46" s="10" t="s">
        <v>0</v>
      </c>
      <c r="F46" s="11">
        <v>510216054</v>
      </c>
      <c r="G46" s="10" t="s">
        <v>193</v>
      </c>
      <c r="H46" s="10" t="s">
        <v>200</v>
      </c>
      <c r="I46" s="10" t="s">
        <v>86</v>
      </c>
      <c r="J46" s="10" t="s">
        <v>0</v>
      </c>
      <c r="K46" s="12">
        <v>6.22</v>
      </c>
      <c r="L46" s="10" t="s">
        <v>87</v>
      </c>
      <c r="M46" s="12">
        <v>1.23</v>
      </c>
      <c r="N46" s="12">
        <v>0.82</v>
      </c>
      <c r="O46" s="12">
        <v>83359</v>
      </c>
      <c r="P46" s="12">
        <v>104.84</v>
      </c>
      <c r="Q46" s="12">
        <v>0</v>
      </c>
      <c r="R46" s="12">
        <v>87.39</v>
      </c>
      <c r="S46" s="12">
        <v>0.01</v>
      </c>
      <c r="T46" s="12">
        <f t="shared" si="1"/>
        <v>1.7546295445763548E-2</v>
      </c>
      <c r="U46" s="12">
        <v>0</v>
      </c>
      <c r="V46" s="10" t="s">
        <v>0</v>
      </c>
    </row>
    <row r="47" spans="1:22" ht="12.75" customHeight="1" x14ac:dyDescent="0.3">
      <c r="A47" s="10" t="s">
        <v>0</v>
      </c>
      <c r="B47" s="10" t="s">
        <v>220</v>
      </c>
      <c r="C47" s="11">
        <v>1139542</v>
      </c>
      <c r="D47" s="10" t="s">
        <v>131</v>
      </c>
      <c r="E47" s="10" t="s">
        <v>0</v>
      </c>
      <c r="F47" s="11">
        <v>510216054</v>
      </c>
      <c r="G47" s="10" t="s">
        <v>193</v>
      </c>
      <c r="H47" s="10" t="s">
        <v>200</v>
      </c>
      <c r="I47" s="10" t="s">
        <v>86</v>
      </c>
      <c r="J47" s="10" t="s">
        <v>0</v>
      </c>
      <c r="K47" s="12">
        <v>4.76</v>
      </c>
      <c r="L47" s="10" t="s">
        <v>87</v>
      </c>
      <c r="M47" s="12">
        <v>1.94</v>
      </c>
      <c r="N47" s="12">
        <v>0.44</v>
      </c>
      <c r="O47" s="12">
        <v>9592524.8499999996</v>
      </c>
      <c r="P47" s="12">
        <v>109.9</v>
      </c>
      <c r="Q47" s="12">
        <v>0</v>
      </c>
      <c r="R47" s="12">
        <v>10542.18</v>
      </c>
      <c r="S47" s="12">
        <v>1.59</v>
      </c>
      <c r="T47" s="12">
        <f t="shared" si="1"/>
        <v>2.1166747330635034</v>
      </c>
      <c r="U47" s="12">
        <v>0.47</v>
      </c>
      <c r="V47" s="10" t="s">
        <v>0</v>
      </c>
    </row>
    <row r="48" spans="1:22" ht="12.75" customHeight="1" x14ac:dyDescent="0.3">
      <c r="A48" s="10" t="s">
        <v>0</v>
      </c>
      <c r="B48" s="10" t="s">
        <v>221</v>
      </c>
      <c r="C48" s="11">
        <v>1140821</v>
      </c>
      <c r="D48" s="10" t="s">
        <v>131</v>
      </c>
      <c r="E48" s="10" t="s">
        <v>0</v>
      </c>
      <c r="F48" s="11">
        <v>510454333</v>
      </c>
      <c r="G48" s="18" t="s">
        <v>1181</v>
      </c>
      <c r="H48" s="16" t="s">
        <v>222</v>
      </c>
      <c r="I48" s="10" t="s">
        <v>86</v>
      </c>
      <c r="K48" s="12">
        <v>1.8</v>
      </c>
      <c r="L48" s="10" t="s">
        <v>87</v>
      </c>
      <c r="M48" s="12">
        <v>2.85</v>
      </c>
      <c r="N48" s="12">
        <v>1.06</v>
      </c>
      <c r="O48" s="12">
        <v>1809600</v>
      </c>
      <c r="P48" s="12">
        <v>106.42</v>
      </c>
      <c r="Q48" s="12">
        <v>0</v>
      </c>
      <c r="R48" s="12">
        <v>1925.78</v>
      </c>
      <c r="S48" s="12">
        <v>0.62</v>
      </c>
      <c r="T48" s="12">
        <f t="shared" si="1"/>
        <v>0.38666100061268477</v>
      </c>
      <c r="U48" s="12">
        <v>0.08</v>
      </c>
      <c r="V48" s="10" t="s">
        <v>0</v>
      </c>
    </row>
    <row r="49" spans="1:22" ht="12.75" customHeight="1" x14ac:dyDescent="0.3">
      <c r="A49" s="10" t="s">
        <v>0</v>
      </c>
      <c r="B49" s="10" t="s">
        <v>223</v>
      </c>
      <c r="C49" s="11">
        <v>7390131</v>
      </c>
      <c r="D49" s="10" t="s">
        <v>131</v>
      </c>
      <c r="E49" s="10" t="s">
        <v>0</v>
      </c>
      <c r="F49" s="11">
        <v>520028911</v>
      </c>
      <c r="G49" s="18" t="s">
        <v>1183</v>
      </c>
      <c r="H49" s="10" t="s">
        <v>224</v>
      </c>
      <c r="I49" s="10" t="s">
        <v>195</v>
      </c>
      <c r="J49" s="10" t="s">
        <v>0</v>
      </c>
      <c r="K49" s="12">
        <v>1.28</v>
      </c>
      <c r="L49" s="10" t="s">
        <v>87</v>
      </c>
      <c r="M49" s="12">
        <v>4.7</v>
      </c>
      <c r="N49" s="12">
        <v>-0.2</v>
      </c>
      <c r="O49" s="12">
        <v>2000000</v>
      </c>
      <c r="P49" s="12">
        <v>131.91</v>
      </c>
      <c r="Q49" s="12">
        <v>0</v>
      </c>
      <c r="R49" s="12">
        <v>2638.2</v>
      </c>
      <c r="S49" s="12">
        <v>2.0299999999999998</v>
      </c>
      <c r="T49" s="12">
        <f t="shared" si="1"/>
        <v>0.52970175815325993</v>
      </c>
      <c r="U49" s="12">
        <v>0.12</v>
      </c>
      <c r="V49" s="10" t="s">
        <v>0</v>
      </c>
    </row>
    <row r="50" spans="1:22" ht="12.75" customHeight="1" x14ac:dyDescent="0.3">
      <c r="A50" s="10" t="s">
        <v>0</v>
      </c>
      <c r="B50" s="10" t="s">
        <v>225</v>
      </c>
      <c r="C50" s="11">
        <v>2260446</v>
      </c>
      <c r="D50" s="10" t="s">
        <v>131</v>
      </c>
      <c r="E50" s="10" t="s">
        <v>0</v>
      </c>
      <c r="F50" s="11">
        <v>520024126</v>
      </c>
      <c r="G50" s="10" t="s">
        <v>183</v>
      </c>
      <c r="H50" s="10" t="s">
        <v>222</v>
      </c>
      <c r="I50" s="10" t="s">
        <v>86</v>
      </c>
      <c r="J50" s="10" t="s">
        <v>0</v>
      </c>
      <c r="K50" s="12">
        <v>4.88</v>
      </c>
      <c r="L50" s="10" t="s">
        <v>87</v>
      </c>
      <c r="M50" s="12">
        <v>3.7</v>
      </c>
      <c r="N50" s="12">
        <v>1.03</v>
      </c>
      <c r="O50" s="12">
        <v>1198335.3700000001</v>
      </c>
      <c r="P50" s="12">
        <v>115.32</v>
      </c>
      <c r="Q50" s="12">
        <v>0</v>
      </c>
      <c r="R50" s="12">
        <v>1381.92</v>
      </c>
      <c r="S50" s="12">
        <v>0.19</v>
      </c>
      <c r="T50" s="12">
        <f t="shared" si="1"/>
        <v>0.27746397302219428</v>
      </c>
      <c r="U50" s="12">
        <v>0.06</v>
      </c>
      <c r="V50" s="10" t="s">
        <v>0</v>
      </c>
    </row>
    <row r="51" spans="1:22" ht="12.75" customHeight="1" x14ac:dyDescent="0.3">
      <c r="A51" s="10" t="s">
        <v>0</v>
      </c>
      <c r="B51" s="10" t="s">
        <v>226</v>
      </c>
      <c r="C51" s="11">
        <v>6950083</v>
      </c>
      <c r="D51" s="10" t="s">
        <v>131</v>
      </c>
      <c r="E51" s="10" t="s">
        <v>0</v>
      </c>
      <c r="F51" s="11">
        <v>520000522</v>
      </c>
      <c r="G51" s="10" t="s">
        <v>177</v>
      </c>
      <c r="H51" s="10" t="s">
        <v>222</v>
      </c>
      <c r="I51" s="10" t="s">
        <v>86</v>
      </c>
      <c r="J51" s="10" t="s">
        <v>0</v>
      </c>
      <c r="K51" s="12">
        <v>2.39</v>
      </c>
      <c r="L51" s="10" t="s">
        <v>87</v>
      </c>
      <c r="M51" s="12">
        <v>4.5</v>
      </c>
      <c r="N51" s="12">
        <v>0.15</v>
      </c>
      <c r="O51" s="12">
        <v>10530248</v>
      </c>
      <c r="P51" s="12">
        <v>135.66999999999999</v>
      </c>
      <c r="Q51" s="12">
        <v>144.97999999999999</v>
      </c>
      <c r="R51" s="12">
        <v>14431.37</v>
      </c>
      <c r="S51" s="12">
        <v>0.62</v>
      </c>
      <c r="T51" s="12">
        <f t="shared" si="1"/>
        <v>2.8975521422030974</v>
      </c>
      <c r="U51" s="12">
        <v>0.64</v>
      </c>
      <c r="V51" s="10" t="s">
        <v>0</v>
      </c>
    </row>
    <row r="52" spans="1:22" ht="12.75" customHeight="1" x14ac:dyDescent="0.3">
      <c r="A52" s="10" t="s">
        <v>0</v>
      </c>
      <c r="B52" s="10" t="s">
        <v>227</v>
      </c>
      <c r="C52" s="11">
        <v>1121763</v>
      </c>
      <c r="D52" s="10" t="s">
        <v>131</v>
      </c>
      <c r="E52" s="10" t="s">
        <v>0</v>
      </c>
      <c r="F52" s="11">
        <v>520043795</v>
      </c>
      <c r="G52" s="18" t="s">
        <v>1184</v>
      </c>
      <c r="H52" s="10" t="s">
        <v>224</v>
      </c>
      <c r="I52" s="10" t="s">
        <v>195</v>
      </c>
      <c r="J52" s="10" t="s">
        <v>0</v>
      </c>
      <c r="K52" s="12">
        <v>3.32</v>
      </c>
      <c r="L52" s="10" t="s">
        <v>87</v>
      </c>
      <c r="M52" s="12">
        <v>3.95</v>
      </c>
      <c r="N52" s="12">
        <v>0.33</v>
      </c>
      <c r="O52" s="12">
        <v>1881486.12</v>
      </c>
      <c r="P52" s="12">
        <v>121</v>
      </c>
      <c r="Q52" s="12">
        <v>0</v>
      </c>
      <c r="R52" s="12">
        <v>2276.6</v>
      </c>
      <c r="S52" s="12">
        <v>0.33</v>
      </c>
      <c r="T52" s="12">
        <f t="shared" si="1"/>
        <v>0.45709916708805681</v>
      </c>
      <c r="U52" s="12">
        <v>0.1</v>
      </c>
      <c r="V52" s="10" t="s">
        <v>0</v>
      </c>
    </row>
    <row r="53" spans="1:22" ht="12.75" customHeight="1" x14ac:dyDescent="0.3">
      <c r="A53" s="10" t="s">
        <v>0</v>
      </c>
      <c r="B53" s="10" t="s">
        <v>228</v>
      </c>
      <c r="C53" s="11">
        <v>6990188</v>
      </c>
      <c r="D53" s="10" t="s">
        <v>131</v>
      </c>
      <c r="E53" s="10" t="s">
        <v>0</v>
      </c>
      <c r="F53" s="11">
        <v>520025438</v>
      </c>
      <c r="G53" s="10" t="s">
        <v>183</v>
      </c>
      <c r="H53" s="10" t="s">
        <v>224</v>
      </c>
      <c r="I53" s="10" t="s">
        <v>195</v>
      </c>
      <c r="J53" s="10" t="s">
        <v>0</v>
      </c>
      <c r="K53" s="12">
        <v>2.41</v>
      </c>
      <c r="L53" s="10" t="s">
        <v>87</v>
      </c>
      <c r="M53" s="12">
        <v>4.95</v>
      </c>
      <c r="N53" s="12">
        <v>1.23</v>
      </c>
      <c r="O53" s="12">
        <v>3750000.94</v>
      </c>
      <c r="P53" s="12">
        <v>112.72</v>
      </c>
      <c r="Q53" s="12">
        <v>0</v>
      </c>
      <c r="R53" s="12">
        <v>4227</v>
      </c>
      <c r="S53" s="12">
        <v>0.61</v>
      </c>
      <c r="T53" s="12">
        <f t="shared" si="1"/>
        <v>0.84870340827603286</v>
      </c>
      <c r="U53" s="12">
        <v>0.19</v>
      </c>
      <c r="V53" s="10" t="s">
        <v>0</v>
      </c>
    </row>
    <row r="54" spans="1:22" ht="12.75" customHeight="1" x14ac:dyDescent="0.3">
      <c r="A54" s="10" t="s">
        <v>0</v>
      </c>
      <c r="B54" s="10" t="s">
        <v>229</v>
      </c>
      <c r="C54" s="11">
        <v>2560142</v>
      </c>
      <c r="D54" s="10" t="s">
        <v>131</v>
      </c>
      <c r="E54" s="10" t="s">
        <v>0</v>
      </c>
      <c r="F54" s="11">
        <v>520036690</v>
      </c>
      <c r="G54" s="18" t="s">
        <v>1185</v>
      </c>
      <c r="H54" s="10" t="s">
        <v>224</v>
      </c>
      <c r="I54" s="10" t="s">
        <v>195</v>
      </c>
      <c r="J54" s="10" t="s">
        <v>0</v>
      </c>
      <c r="K54" s="12">
        <v>2.91</v>
      </c>
      <c r="L54" s="10" t="s">
        <v>87</v>
      </c>
      <c r="M54" s="12">
        <v>2.8</v>
      </c>
      <c r="N54" s="12">
        <v>1.33</v>
      </c>
      <c r="O54" s="12">
        <v>784371.88</v>
      </c>
      <c r="P54" s="12">
        <v>104.3</v>
      </c>
      <c r="Q54" s="12">
        <v>170.05</v>
      </c>
      <c r="R54" s="12">
        <v>988.15</v>
      </c>
      <c r="S54" s="12">
        <v>0.46</v>
      </c>
      <c r="T54" s="12">
        <f t="shared" si="1"/>
        <v>0.19840224104281093</v>
      </c>
      <c r="U54" s="12">
        <v>0.04</v>
      </c>
      <c r="V54" s="10" t="s">
        <v>0</v>
      </c>
    </row>
    <row r="55" spans="1:22" ht="12.75" customHeight="1" x14ac:dyDescent="0.3">
      <c r="A55" s="10" t="s">
        <v>0</v>
      </c>
      <c r="B55" s="10" t="s">
        <v>230</v>
      </c>
      <c r="C55" s="11">
        <v>1140615</v>
      </c>
      <c r="D55" s="10" t="s">
        <v>131</v>
      </c>
      <c r="E55" s="10" t="s">
        <v>0</v>
      </c>
      <c r="F55" s="11">
        <v>513765859</v>
      </c>
      <c r="G55" s="10" t="s">
        <v>183</v>
      </c>
      <c r="H55" s="10" t="s">
        <v>224</v>
      </c>
      <c r="I55" s="10" t="s">
        <v>195</v>
      </c>
      <c r="J55" s="10" t="s">
        <v>0</v>
      </c>
      <c r="K55" s="12">
        <v>5.21</v>
      </c>
      <c r="L55" s="10" t="s">
        <v>87</v>
      </c>
      <c r="M55" s="12">
        <v>1.6</v>
      </c>
      <c r="N55" s="12">
        <v>1.1399999999999999</v>
      </c>
      <c r="O55" s="12">
        <v>1241850.1299999999</v>
      </c>
      <c r="P55" s="12">
        <v>110.17</v>
      </c>
      <c r="Q55" s="12">
        <v>0</v>
      </c>
      <c r="R55" s="12">
        <v>1368.15</v>
      </c>
      <c r="S55" s="12">
        <v>0.77</v>
      </c>
      <c r="T55" s="12">
        <f t="shared" si="1"/>
        <v>0.2746992117418629</v>
      </c>
      <c r="U55" s="12">
        <v>0.06</v>
      </c>
      <c r="V55" s="10" t="s">
        <v>0</v>
      </c>
    </row>
    <row r="56" spans="1:22" ht="12.75" customHeight="1" x14ac:dyDescent="0.3">
      <c r="A56" s="10" t="s">
        <v>0</v>
      </c>
      <c r="B56" s="10" t="s">
        <v>231</v>
      </c>
      <c r="C56" s="11">
        <v>1119999</v>
      </c>
      <c r="D56" s="10" t="s">
        <v>131</v>
      </c>
      <c r="E56" s="10" t="s">
        <v>0</v>
      </c>
      <c r="F56" s="11">
        <v>513765859</v>
      </c>
      <c r="G56" s="10" t="s">
        <v>183</v>
      </c>
      <c r="H56" s="10" t="s">
        <v>222</v>
      </c>
      <c r="I56" s="10" t="s">
        <v>86</v>
      </c>
      <c r="J56" s="10" t="s">
        <v>0</v>
      </c>
      <c r="K56" s="12">
        <v>0.99</v>
      </c>
      <c r="L56" s="10" t="s">
        <v>87</v>
      </c>
      <c r="M56" s="12">
        <v>4.5</v>
      </c>
      <c r="N56" s="12">
        <v>-0.41</v>
      </c>
      <c r="O56" s="12">
        <v>1005490.75</v>
      </c>
      <c r="P56" s="12">
        <v>114.92</v>
      </c>
      <c r="Q56" s="12">
        <v>0</v>
      </c>
      <c r="R56" s="12">
        <v>1155.51</v>
      </c>
      <c r="S56" s="12">
        <v>0.57999999999999996</v>
      </c>
      <c r="T56" s="12">
        <f t="shared" si="1"/>
        <v>0.2320050331906881</v>
      </c>
      <c r="U56" s="12">
        <v>0.05</v>
      </c>
      <c r="V56" s="10" t="s">
        <v>0</v>
      </c>
    </row>
    <row r="57" spans="1:22" ht="12.75" customHeight="1" x14ac:dyDescent="0.3">
      <c r="A57" s="10" t="s">
        <v>0</v>
      </c>
      <c r="B57" s="10" t="s">
        <v>232</v>
      </c>
      <c r="C57" s="11">
        <v>3870128</v>
      </c>
      <c r="D57" s="10" t="s">
        <v>131</v>
      </c>
      <c r="E57" s="10" t="s">
        <v>0</v>
      </c>
      <c r="F57" s="11">
        <v>520038894</v>
      </c>
      <c r="G57" s="10" t="s">
        <v>183</v>
      </c>
      <c r="H57" s="10" t="s">
        <v>233</v>
      </c>
      <c r="I57" s="10" t="s">
        <v>195</v>
      </c>
      <c r="J57" s="10" t="s">
        <v>0</v>
      </c>
      <c r="K57" s="12">
        <v>2.96</v>
      </c>
      <c r="L57" s="10" t="s">
        <v>87</v>
      </c>
      <c r="M57" s="12">
        <v>2.4</v>
      </c>
      <c r="N57" s="12">
        <v>0.92</v>
      </c>
      <c r="O57" s="12">
        <v>0.27</v>
      </c>
      <c r="P57" s="12">
        <v>107.25</v>
      </c>
      <c r="Q57" s="12">
        <v>0</v>
      </c>
      <c r="R57" s="12">
        <v>0</v>
      </c>
      <c r="S57" s="12">
        <v>0</v>
      </c>
      <c r="T57" s="12">
        <f t="shared" si="1"/>
        <v>0</v>
      </c>
      <c r="U57" s="12">
        <v>0</v>
      </c>
      <c r="V57" s="10" t="s">
        <v>0</v>
      </c>
    </row>
    <row r="58" spans="1:22" ht="12.75" customHeight="1" x14ac:dyDescent="0.3">
      <c r="A58" s="10" t="s">
        <v>0</v>
      </c>
      <c r="B58" s="10" t="s">
        <v>234</v>
      </c>
      <c r="C58" s="11">
        <v>2590255</v>
      </c>
      <c r="D58" s="10" t="s">
        <v>131</v>
      </c>
      <c r="E58" s="10" t="s">
        <v>0</v>
      </c>
      <c r="F58" s="11">
        <v>520036658</v>
      </c>
      <c r="G58" s="10" t="s">
        <v>193</v>
      </c>
      <c r="H58" s="10" t="s">
        <v>235</v>
      </c>
      <c r="I58" s="10" t="s">
        <v>86</v>
      </c>
      <c r="J58" s="10" t="s">
        <v>0</v>
      </c>
      <c r="K58" s="12">
        <v>0.75</v>
      </c>
      <c r="L58" s="10" t="s">
        <v>87</v>
      </c>
      <c r="M58" s="12">
        <v>4.8</v>
      </c>
      <c r="N58" s="12">
        <v>-0.11</v>
      </c>
      <c r="O58" s="12">
        <v>885718.71</v>
      </c>
      <c r="P58" s="12">
        <v>124.17</v>
      </c>
      <c r="Q58" s="12">
        <v>0</v>
      </c>
      <c r="R58" s="12">
        <v>1099.8</v>
      </c>
      <c r="S58" s="12">
        <v>0.43</v>
      </c>
      <c r="T58" s="12">
        <f t="shared" si="1"/>
        <v>0.22081949572320342</v>
      </c>
      <c r="U58" s="12">
        <v>0.05</v>
      </c>
      <c r="V58" s="10" t="s">
        <v>0</v>
      </c>
    </row>
    <row r="59" spans="1:22" ht="12.75" customHeight="1" x14ac:dyDescent="0.3">
      <c r="A59" s="10" t="s">
        <v>0</v>
      </c>
      <c r="B59" s="10" t="s">
        <v>236</v>
      </c>
      <c r="C59" s="11">
        <v>6910095</v>
      </c>
      <c r="D59" s="10" t="s">
        <v>131</v>
      </c>
      <c r="E59" s="10" t="s">
        <v>0</v>
      </c>
      <c r="F59" s="11">
        <v>520007030</v>
      </c>
      <c r="G59" s="10" t="s">
        <v>177</v>
      </c>
      <c r="H59" s="10" t="s">
        <v>235</v>
      </c>
      <c r="I59" s="10" t="s">
        <v>86</v>
      </c>
      <c r="J59" s="10" t="s">
        <v>0</v>
      </c>
      <c r="K59" s="12">
        <v>2.38</v>
      </c>
      <c r="L59" s="10" t="s">
        <v>87</v>
      </c>
      <c r="M59" s="12">
        <v>6.35</v>
      </c>
      <c r="N59" s="12">
        <v>0.2</v>
      </c>
      <c r="O59" s="12">
        <v>8031205</v>
      </c>
      <c r="P59" s="12">
        <v>137.58000000000001</v>
      </c>
      <c r="Q59" s="12">
        <v>125.56</v>
      </c>
      <c r="R59" s="12">
        <v>11174.89</v>
      </c>
      <c r="S59" s="12">
        <v>0.7</v>
      </c>
      <c r="T59" s="12">
        <f t="shared" si="1"/>
        <v>2.243711197092443</v>
      </c>
      <c r="U59" s="12">
        <v>0.5</v>
      </c>
      <c r="V59" s="10" t="s">
        <v>0</v>
      </c>
    </row>
    <row r="60" spans="1:22" ht="12.75" customHeight="1" x14ac:dyDescent="0.3">
      <c r="A60" s="10" t="s">
        <v>0</v>
      </c>
      <c r="B60" s="10" t="s">
        <v>237</v>
      </c>
      <c r="C60" s="11">
        <v>1121326</v>
      </c>
      <c r="D60" s="10" t="s">
        <v>131</v>
      </c>
      <c r="E60" s="10" t="s">
        <v>0</v>
      </c>
      <c r="F60" s="11">
        <v>520044322</v>
      </c>
      <c r="G60" s="18" t="s">
        <v>1183</v>
      </c>
      <c r="H60" s="10" t="s">
        <v>233</v>
      </c>
      <c r="I60" s="10" t="s">
        <v>195</v>
      </c>
      <c r="J60" s="10" t="s">
        <v>0</v>
      </c>
      <c r="K60" s="12">
        <v>1.81</v>
      </c>
      <c r="L60" s="10" t="s">
        <v>87</v>
      </c>
      <c r="M60" s="12">
        <v>4.6500000000000004</v>
      </c>
      <c r="N60" s="12">
        <v>0.98</v>
      </c>
      <c r="O60" s="12">
        <v>4000000</v>
      </c>
      <c r="P60" s="12">
        <v>115.85</v>
      </c>
      <c r="Q60" s="12">
        <v>0</v>
      </c>
      <c r="R60" s="12">
        <v>4634</v>
      </c>
      <c r="S60" s="12">
        <v>0.71</v>
      </c>
      <c r="T60" s="12">
        <f t="shared" si="1"/>
        <v>0.93042147952475429</v>
      </c>
      <c r="U60" s="12">
        <v>0.21</v>
      </c>
      <c r="V60" s="10" t="s">
        <v>0</v>
      </c>
    </row>
    <row r="61" spans="1:22" ht="12.75" customHeight="1" x14ac:dyDescent="0.3">
      <c r="A61" s="10" t="s">
        <v>0</v>
      </c>
      <c r="B61" s="10" t="s">
        <v>238</v>
      </c>
      <c r="C61" s="11">
        <v>1106046</v>
      </c>
      <c r="D61" s="10" t="s">
        <v>131</v>
      </c>
      <c r="E61" s="10" t="s">
        <v>0</v>
      </c>
      <c r="F61" s="11">
        <v>520044322</v>
      </c>
      <c r="G61" s="18" t="s">
        <v>1183</v>
      </c>
      <c r="H61" s="10" t="s">
        <v>235</v>
      </c>
      <c r="I61" s="10" t="s">
        <v>86</v>
      </c>
      <c r="J61" s="10" t="s">
        <v>0</v>
      </c>
      <c r="K61" s="12">
        <v>1.48</v>
      </c>
      <c r="L61" s="10" t="s">
        <v>87</v>
      </c>
      <c r="M61" s="12">
        <v>4.5</v>
      </c>
      <c r="N61" s="12">
        <v>0.48</v>
      </c>
      <c r="O61" s="12">
        <v>2500000</v>
      </c>
      <c r="P61" s="12">
        <v>129.63</v>
      </c>
      <c r="Q61" s="12">
        <v>0</v>
      </c>
      <c r="R61" s="12">
        <v>3240.75</v>
      </c>
      <c r="S61" s="12">
        <v>0.8</v>
      </c>
      <c r="T61" s="12">
        <f t="shared" si="1"/>
        <v>0.65068265208671716</v>
      </c>
      <c r="U61" s="12">
        <v>0.14000000000000001</v>
      </c>
      <c r="V61" s="10" t="s">
        <v>0</v>
      </c>
    </row>
    <row r="62" spans="1:22" ht="12.75" customHeight="1" x14ac:dyDescent="0.3">
      <c r="A62" s="10" t="s">
        <v>0</v>
      </c>
      <c r="B62" s="10" t="s">
        <v>239</v>
      </c>
      <c r="C62" s="11">
        <v>1105543</v>
      </c>
      <c r="D62" s="10" t="s">
        <v>131</v>
      </c>
      <c r="E62" s="10" t="s">
        <v>0</v>
      </c>
      <c r="F62" s="11">
        <v>520044322</v>
      </c>
      <c r="G62" s="18" t="s">
        <v>1183</v>
      </c>
      <c r="H62" s="10" t="s">
        <v>235</v>
      </c>
      <c r="I62" s="10" t="s">
        <v>86</v>
      </c>
      <c r="J62" s="10" t="s">
        <v>0</v>
      </c>
      <c r="K62" s="12">
        <v>1.22</v>
      </c>
      <c r="L62" s="10" t="s">
        <v>87</v>
      </c>
      <c r="M62" s="12">
        <v>4.5999999999999996</v>
      </c>
      <c r="N62" s="12">
        <v>1.17</v>
      </c>
      <c r="O62" s="12">
        <v>3761904.77</v>
      </c>
      <c r="P62" s="12">
        <v>129.80000000000001</v>
      </c>
      <c r="Q62" s="12">
        <v>0</v>
      </c>
      <c r="R62" s="12">
        <v>4882.95</v>
      </c>
      <c r="S62" s="12">
        <v>0.82</v>
      </c>
      <c r="T62" s="12">
        <f t="shared" si="1"/>
        <v>0.98040603440772522</v>
      </c>
      <c r="U62" s="12">
        <v>0.22</v>
      </c>
      <c r="V62" s="10" t="s">
        <v>0</v>
      </c>
    </row>
    <row r="63" spans="1:22" ht="12.75" customHeight="1" x14ac:dyDescent="0.3">
      <c r="A63" s="10" t="s">
        <v>0</v>
      </c>
      <c r="B63" s="10" t="s">
        <v>240</v>
      </c>
      <c r="C63" s="11">
        <v>5760160</v>
      </c>
      <c r="D63" s="10" t="s">
        <v>131</v>
      </c>
      <c r="E63" s="10" t="s">
        <v>0</v>
      </c>
      <c r="F63" s="11">
        <v>520028010</v>
      </c>
      <c r="G63" s="18" t="s">
        <v>1183</v>
      </c>
      <c r="H63" s="10" t="s">
        <v>235</v>
      </c>
      <c r="I63" s="10" t="s">
        <v>86</v>
      </c>
      <c r="J63" s="10" t="s">
        <v>0</v>
      </c>
      <c r="K63" s="12">
        <v>1.17</v>
      </c>
      <c r="L63" s="10" t="s">
        <v>87</v>
      </c>
      <c r="M63" s="12">
        <v>4.95</v>
      </c>
      <c r="N63" s="12">
        <v>0.49</v>
      </c>
      <c r="O63" s="12">
        <v>3005407.2</v>
      </c>
      <c r="P63" s="12">
        <v>131.15</v>
      </c>
      <c r="Q63" s="12">
        <v>0</v>
      </c>
      <c r="R63" s="12">
        <v>3941.59</v>
      </c>
      <c r="S63" s="12">
        <v>0.3</v>
      </c>
      <c r="T63" s="12">
        <f t="shared" si="1"/>
        <v>0.79139835983598972</v>
      </c>
      <c r="U63" s="12">
        <v>0.17</v>
      </c>
      <c r="V63" s="10" t="s">
        <v>0</v>
      </c>
    </row>
    <row r="64" spans="1:22" ht="12.75" customHeight="1" x14ac:dyDescent="0.3">
      <c r="A64" s="10" t="s">
        <v>0</v>
      </c>
      <c r="B64" s="10" t="s">
        <v>241</v>
      </c>
      <c r="C64" s="11">
        <v>1135888</v>
      </c>
      <c r="D64" s="10" t="s">
        <v>131</v>
      </c>
      <c r="E64" s="10" t="s">
        <v>0</v>
      </c>
      <c r="F64" s="11">
        <v>520036104</v>
      </c>
      <c r="G64" s="10" t="s">
        <v>183</v>
      </c>
      <c r="H64" s="10" t="s">
        <v>235</v>
      </c>
      <c r="I64" s="10" t="s">
        <v>86</v>
      </c>
      <c r="J64" s="10" t="s">
        <v>0</v>
      </c>
      <c r="K64" s="12">
        <v>6.56</v>
      </c>
      <c r="L64" s="10" t="s">
        <v>87</v>
      </c>
      <c r="M64" s="12">
        <v>3.9</v>
      </c>
      <c r="N64" s="12">
        <v>2.62</v>
      </c>
      <c r="O64" s="12">
        <v>3091525.98</v>
      </c>
      <c r="P64" s="12">
        <v>111.55</v>
      </c>
      <c r="Q64" s="12">
        <v>0</v>
      </c>
      <c r="R64" s="12">
        <v>3448.6</v>
      </c>
      <c r="S64" s="12">
        <v>0.19</v>
      </c>
      <c r="T64" s="12">
        <f t="shared" si="1"/>
        <v>0.69241508724408019</v>
      </c>
      <c r="U64" s="12">
        <v>0.15</v>
      </c>
      <c r="V64" s="10" t="s">
        <v>0</v>
      </c>
    </row>
    <row r="65" spans="1:22" ht="12.75" customHeight="1" x14ac:dyDescent="0.3">
      <c r="A65" s="10" t="s">
        <v>0</v>
      </c>
      <c r="B65" s="10" t="s">
        <v>242</v>
      </c>
      <c r="C65" s="11">
        <v>1129733</v>
      </c>
      <c r="D65" s="10" t="s">
        <v>131</v>
      </c>
      <c r="E65" s="10" t="s">
        <v>0</v>
      </c>
      <c r="F65" s="11">
        <v>520036104</v>
      </c>
      <c r="G65" s="10" t="s">
        <v>183</v>
      </c>
      <c r="H65" s="10" t="s">
        <v>235</v>
      </c>
      <c r="I65" s="10" t="s">
        <v>86</v>
      </c>
      <c r="J65" s="10" t="s">
        <v>0</v>
      </c>
      <c r="K65" s="12">
        <v>3.62</v>
      </c>
      <c r="L65" s="10" t="s">
        <v>87</v>
      </c>
      <c r="M65" s="12">
        <v>4.34</v>
      </c>
      <c r="N65" s="12">
        <v>1.66</v>
      </c>
      <c r="O65" s="12">
        <v>832477.02</v>
      </c>
      <c r="P65" s="12">
        <v>112.78</v>
      </c>
      <c r="Q65" s="12">
        <v>0</v>
      </c>
      <c r="R65" s="12">
        <v>938.87</v>
      </c>
      <c r="S65" s="12">
        <v>0.05</v>
      </c>
      <c r="T65" s="12">
        <f t="shared" si="1"/>
        <v>0.18850772863215495</v>
      </c>
      <c r="U65" s="12">
        <v>0.04</v>
      </c>
      <c r="V65" s="10" t="s">
        <v>0</v>
      </c>
    </row>
    <row r="66" spans="1:22" ht="12.75" customHeight="1" x14ac:dyDescent="0.3">
      <c r="A66" s="10" t="s">
        <v>0</v>
      </c>
      <c r="B66" s="10" t="s">
        <v>243</v>
      </c>
      <c r="C66" s="11">
        <v>1125210</v>
      </c>
      <c r="D66" s="10" t="s">
        <v>131</v>
      </c>
      <c r="E66" s="10" t="s">
        <v>0</v>
      </c>
      <c r="F66" s="11">
        <v>520036104</v>
      </c>
      <c r="G66" s="10" t="s">
        <v>183</v>
      </c>
      <c r="H66" s="10" t="s">
        <v>235</v>
      </c>
      <c r="I66" s="10" t="s">
        <v>86</v>
      </c>
      <c r="J66" s="10" t="s">
        <v>0</v>
      </c>
      <c r="K66" s="12">
        <v>1.94</v>
      </c>
      <c r="L66" s="10" t="s">
        <v>87</v>
      </c>
      <c r="M66" s="12">
        <v>5.5</v>
      </c>
      <c r="N66" s="12">
        <v>0.7</v>
      </c>
      <c r="O66" s="12">
        <v>1045345.92</v>
      </c>
      <c r="P66" s="12">
        <v>114.78</v>
      </c>
      <c r="Q66" s="12">
        <v>0</v>
      </c>
      <c r="R66" s="12">
        <v>1199.8499999999999</v>
      </c>
      <c r="S66" s="12">
        <v>1.45</v>
      </c>
      <c r="T66" s="12">
        <f t="shared" si="1"/>
        <v>0.24090768498225643</v>
      </c>
      <c r="U66" s="12">
        <v>0.05</v>
      </c>
      <c r="V66" s="10" t="s">
        <v>0</v>
      </c>
    </row>
    <row r="67" spans="1:22" ht="12.75" customHeight="1" x14ac:dyDescent="0.3">
      <c r="A67" s="10" t="s">
        <v>0</v>
      </c>
      <c r="B67" s="10" t="s">
        <v>244</v>
      </c>
      <c r="C67" s="11">
        <v>1820190</v>
      </c>
      <c r="D67" s="10" t="s">
        <v>131</v>
      </c>
      <c r="E67" s="10" t="s">
        <v>0</v>
      </c>
      <c r="F67" s="11">
        <v>520035171</v>
      </c>
      <c r="G67" s="10" t="s">
        <v>183</v>
      </c>
      <c r="H67" s="10" t="s">
        <v>245</v>
      </c>
      <c r="I67" s="10" t="s">
        <v>195</v>
      </c>
      <c r="J67" s="10" t="s">
        <v>0</v>
      </c>
      <c r="K67" s="12">
        <v>3.73</v>
      </c>
      <c r="L67" s="10" t="s">
        <v>87</v>
      </c>
      <c r="M67" s="12">
        <v>4.6500000000000004</v>
      </c>
      <c r="N67" s="12">
        <v>1.51</v>
      </c>
      <c r="O67" s="12">
        <v>903813</v>
      </c>
      <c r="P67" s="12">
        <v>114.35</v>
      </c>
      <c r="Q67" s="12">
        <v>21.43</v>
      </c>
      <c r="R67" s="12">
        <v>1054.94</v>
      </c>
      <c r="S67" s="12">
        <v>0.13</v>
      </c>
      <c r="T67" s="12">
        <f t="shared" si="1"/>
        <v>0.21181243755067852</v>
      </c>
      <c r="U67" s="12">
        <v>0.05</v>
      </c>
      <c r="V67" s="10" t="s">
        <v>0</v>
      </c>
    </row>
    <row r="68" spans="1:22" ht="12.75" customHeight="1" x14ac:dyDescent="0.3">
      <c r="A68" s="10" t="s">
        <v>0</v>
      </c>
      <c r="B68" s="10" t="s">
        <v>246</v>
      </c>
      <c r="C68" s="11">
        <v>1142231</v>
      </c>
      <c r="D68" s="10" t="s">
        <v>131</v>
      </c>
      <c r="E68" s="10" t="s">
        <v>0</v>
      </c>
      <c r="F68" s="11">
        <v>510560188</v>
      </c>
      <c r="G68" s="10" t="s">
        <v>183</v>
      </c>
      <c r="H68" s="10" t="s">
        <v>245</v>
      </c>
      <c r="I68" s="10" t="s">
        <v>195</v>
      </c>
      <c r="J68" s="10" t="s">
        <v>0</v>
      </c>
      <c r="K68" s="12">
        <v>5.49</v>
      </c>
      <c r="L68" s="10" t="s">
        <v>87</v>
      </c>
      <c r="M68" s="12">
        <v>2.57</v>
      </c>
      <c r="N68" s="12">
        <v>2.2400000000000002</v>
      </c>
      <c r="O68" s="12">
        <v>4031000</v>
      </c>
      <c r="P68" s="12">
        <v>104.86</v>
      </c>
      <c r="Q68" s="12">
        <v>0</v>
      </c>
      <c r="R68" s="12">
        <v>4226.91</v>
      </c>
      <c r="S68" s="12">
        <v>0.37</v>
      </c>
      <c r="T68" s="12">
        <f t="shared" si="1"/>
        <v>0.8486853379408672</v>
      </c>
      <c r="U68" s="12">
        <v>0.19</v>
      </c>
      <c r="V68" s="10" t="s">
        <v>0</v>
      </c>
    </row>
    <row r="69" spans="1:22" ht="12.75" customHeight="1" x14ac:dyDescent="0.3">
      <c r="A69" s="10" t="s">
        <v>0</v>
      </c>
      <c r="B69" s="10" t="s">
        <v>247</v>
      </c>
      <c r="C69" s="11">
        <v>1129550</v>
      </c>
      <c r="D69" s="10" t="s">
        <v>131</v>
      </c>
      <c r="E69" s="10" t="s">
        <v>0</v>
      </c>
      <c r="F69" s="11">
        <v>510560188</v>
      </c>
      <c r="G69" s="10" t="s">
        <v>183</v>
      </c>
      <c r="H69" s="10" t="s">
        <v>245</v>
      </c>
      <c r="I69" s="10" t="s">
        <v>195</v>
      </c>
      <c r="J69" s="10" t="s">
        <v>0</v>
      </c>
      <c r="K69" s="12">
        <v>1.06</v>
      </c>
      <c r="L69" s="10" t="s">
        <v>87</v>
      </c>
      <c r="M69" s="12">
        <v>4.8</v>
      </c>
      <c r="N69" s="12">
        <v>0.16</v>
      </c>
      <c r="O69" s="12">
        <v>2383937.13</v>
      </c>
      <c r="P69" s="12">
        <v>106.45</v>
      </c>
      <c r="Q69" s="12">
        <v>58.07</v>
      </c>
      <c r="R69" s="12">
        <v>2595.77</v>
      </c>
      <c r="S69" s="12">
        <v>1.7</v>
      </c>
      <c r="T69" s="12">
        <f t="shared" si="1"/>
        <v>0.52118259903020525</v>
      </c>
      <c r="U69" s="12">
        <v>0.11</v>
      </c>
      <c r="V69" s="10" t="s">
        <v>0</v>
      </c>
    </row>
    <row r="70" spans="1:22" ht="12.75" customHeight="1" x14ac:dyDescent="0.3">
      <c r="A70" s="10" t="s">
        <v>0</v>
      </c>
      <c r="B70" s="10" t="s">
        <v>248</v>
      </c>
      <c r="C70" s="11">
        <v>6390207</v>
      </c>
      <c r="D70" s="10" t="s">
        <v>131</v>
      </c>
      <c r="E70" s="10" t="s">
        <v>0</v>
      </c>
      <c r="F70" s="11">
        <v>520023896</v>
      </c>
      <c r="G70" s="18" t="s">
        <v>1183</v>
      </c>
      <c r="H70" s="10" t="s">
        <v>249</v>
      </c>
      <c r="I70" s="10" t="s">
        <v>86</v>
      </c>
      <c r="J70" s="10" t="s">
        <v>0</v>
      </c>
      <c r="K70" s="12">
        <v>3.07</v>
      </c>
      <c r="L70" s="10" t="s">
        <v>87</v>
      </c>
      <c r="M70" s="12">
        <v>4.95</v>
      </c>
      <c r="N70" s="12">
        <v>6.96</v>
      </c>
      <c r="O70" s="12">
        <v>2479463.08</v>
      </c>
      <c r="P70" s="12">
        <v>118.4</v>
      </c>
      <c r="Q70" s="12">
        <v>0</v>
      </c>
      <c r="R70" s="12">
        <v>2935.68</v>
      </c>
      <c r="S70" s="12">
        <v>0.15</v>
      </c>
      <c r="T70" s="12">
        <f t="shared" si="1"/>
        <v>0.5894302393205072</v>
      </c>
      <c r="U70" s="12">
        <v>0.13</v>
      </c>
      <c r="V70" s="10" t="s">
        <v>0</v>
      </c>
    </row>
    <row r="71" spans="1:22" ht="12.75" customHeight="1" x14ac:dyDescent="0.3">
      <c r="A71" s="10" t="s">
        <v>0</v>
      </c>
      <c r="B71" s="10" t="s">
        <v>250</v>
      </c>
      <c r="C71" s="11">
        <v>6120182</v>
      </c>
      <c r="D71" s="10" t="s">
        <v>131</v>
      </c>
      <c r="E71" s="10" t="s">
        <v>0</v>
      </c>
      <c r="F71" s="11">
        <v>520020116</v>
      </c>
      <c r="G71" s="10" t="s">
        <v>251</v>
      </c>
      <c r="H71" s="10" t="s">
        <v>249</v>
      </c>
      <c r="I71" s="10" t="s">
        <v>86</v>
      </c>
      <c r="J71" s="10" t="s">
        <v>0</v>
      </c>
      <c r="K71" s="12">
        <v>1.23</v>
      </c>
      <c r="L71" s="10" t="s">
        <v>87</v>
      </c>
      <c r="M71" s="12">
        <v>5</v>
      </c>
      <c r="N71" s="12">
        <v>0.63</v>
      </c>
      <c r="O71" s="12">
        <v>3332690.33</v>
      </c>
      <c r="P71" s="12">
        <v>106.9</v>
      </c>
      <c r="Q71" s="12">
        <v>0</v>
      </c>
      <c r="R71" s="12">
        <v>3562.65</v>
      </c>
      <c r="S71" s="12">
        <v>2.42</v>
      </c>
      <c r="T71" s="12">
        <f t="shared" si="1"/>
        <v>0.7153142175288878</v>
      </c>
      <c r="U71" s="12">
        <v>0.16</v>
      </c>
      <c r="V71" s="10" t="s">
        <v>0</v>
      </c>
    </row>
    <row r="72" spans="1:22" ht="12.75" customHeight="1" x14ac:dyDescent="0.3">
      <c r="A72" s="10" t="s">
        <v>0</v>
      </c>
      <c r="B72" s="10" t="s">
        <v>252</v>
      </c>
      <c r="C72" s="11">
        <v>1113034</v>
      </c>
      <c r="D72" s="10" t="s">
        <v>131</v>
      </c>
      <c r="E72" s="10" t="s">
        <v>0</v>
      </c>
      <c r="F72" s="11">
        <v>1154</v>
      </c>
      <c r="G72" s="18" t="s">
        <v>1183</v>
      </c>
      <c r="H72" s="18" t="s">
        <v>1182</v>
      </c>
      <c r="I72" s="10" t="s">
        <v>86</v>
      </c>
      <c r="J72" s="10" t="s">
        <v>0</v>
      </c>
      <c r="K72" s="12">
        <v>0.59</v>
      </c>
      <c r="L72" s="10" t="s">
        <v>87</v>
      </c>
      <c r="M72" s="12">
        <v>6.77</v>
      </c>
      <c r="N72" s="12">
        <v>9999</v>
      </c>
      <c r="O72" s="12">
        <v>3045140.59</v>
      </c>
      <c r="P72" s="12">
        <v>26.07</v>
      </c>
      <c r="Q72" s="12">
        <v>0</v>
      </c>
      <c r="R72" s="12">
        <v>793.87</v>
      </c>
      <c r="S72" s="12">
        <v>0.42</v>
      </c>
      <c r="T72" s="12">
        <f t="shared" si="1"/>
        <v>0.15939441086541145</v>
      </c>
      <c r="U72" s="12">
        <v>0.03</v>
      </c>
      <c r="V72" s="10" t="s">
        <v>0</v>
      </c>
    </row>
    <row r="73" spans="1:22" ht="12.75" customHeight="1" x14ac:dyDescent="0.3">
      <c r="A73" s="10" t="s">
        <v>0</v>
      </c>
      <c r="B73" s="10" t="s">
        <v>253</v>
      </c>
      <c r="C73" s="11">
        <v>1131614</v>
      </c>
      <c r="D73" s="10" t="s">
        <v>131</v>
      </c>
      <c r="E73" s="10" t="s">
        <v>0</v>
      </c>
      <c r="F73" s="11">
        <v>520044264</v>
      </c>
      <c r="G73" s="10" t="s">
        <v>254</v>
      </c>
      <c r="H73" s="10" t="s">
        <v>1172</v>
      </c>
      <c r="I73" s="10" t="s">
        <v>195</v>
      </c>
      <c r="J73" s="10" t="s">
        <v>0</v>
      </c>
      <c r="K73" s="12">
        <v>3.21</v>
      </c>
      <c r="L73" s="10" t="s">
        <v>87</v>
      </c>
      <c r="M73" s="12">
        <v>6</v>
      </c>
      <c r="N73" s="12">
        <v>141.96</v>
      </c>
      <c r="O73" s="12">
        <v>0.6</v>
      </c>
      <c r="P73" s="12">
        <v>35.4</v>
      </c>
      <c r="Q73" s="12">
        <v>0</v>
      </c>
      <c r="R73" s="12">
        <v>0</v>
      </c>
      <c r="S73" s="12">
        <v>0</v>
      </c>
      <c r="T73" s="12">
        <f t="shared" si="1"/>
        <v>0</v>
      </c>
      <c r="U73" s="12">
        <v>0</v>
      </c>
      <c r="V73" s="10" t="s">
        <v>0</v>
      </c>
    </row>
    <row r="74" spans="1:22" ht="12.75" customHeight="1" x14ac:dyDescent="0.3">
      <c r="A74" s="4" t="s">
        <v>0</v>
      </c>
      <c r="B74" s="4" t="s">
        <v>142</v>
      </c>
      <c r="C74" s="4" t="s">
        <v>0</v>
      </c>
      <c r="D74" s="4" t="s">
        <v>0</v>
      </c>
      <c r="E74" s="4" t="s">
        <v>0</v>
      </c>
      <c r="F74" s="4" t="s">
        <v>0</v>
      </c>
      <c r="G74" s="4" t="s">
        <v>0</v>
      </c>
      <c r="H74" s="4" t="s">
        <v>0</v>
      </c>
      <c r="I74" s="4" t="s">
        <v>0</v>
      </c>
      <c r="J74" s="4" t="s">
        <v>0</v>
      </c>
      <c r="K74" s="6">
        <v>3.55</v>
      </c>
      <c r="L74" s="4" t="s">
        <v>0</v>
      </c>
      <c r="M74" s="6">
        <v>3.91</v>
      </c>
      <c r="N74" s="6">
        <v>2.38</v>
      </c>
      <c r="O74" s="6">
        <v>207448057.31999999</v>
      </c>
      <c r="P74" s="4" t="s">
        <v>0</v>
      </c>
      <c r="Q74" s="6">
        <v>1338.62</v>
      </c>
      <c r="R74" s="6">
        <v>219455.05</v>
      </c>
      <c r="S74" s="4" t="s">
        <v>0</v>
      </c>
      <c r="T74" s="6">
        <f>SUM(T75:T132)</f>
        <v>44.062506494026707</v>
      </c>
      <c r="U74" s="6">
        <v>9.74</v>
      </c>
      <c r="V74" s="4" t="s">
        <v>0</v>
      </c>
    </row>
    <row r="75" spans="1:22" ht="12.75" customHeight="1" x14ac:dyDescent="0.3">
      <c r="A75" s="10" t="s">
        <v>0</v>
      </c>
      <c r="B75" s="10" t="s">
        <v>255</v>
      </c>
      <c r="C75" s="11">
        <v>2310175</v>
      </c>
      <c r="D75" s="10" t="s">
        <v>131</v>
      </c>
      <c r="E75" s="10" t="s">
        <v>0</v>
      </c>
      <c r="F75" s="11">
        <v>520032046</v>
      </c>
      <c r="G75" s="10" t="s">
        <v>177</v>
      </c>
      <c r="H75" s="10" t="s">
        <v>178</v>
      </c>
      <c r="I75" s="10" t="s">
        <v>86</v>
      </c>
      <c r="J75" s="10" t="s">
        <v>0</v>
      </c>
      <c r="K75" s="12">
        <v>2.87</v>
      </c>
      <c r="L75" s="10" t="s">
        <v>87</v>
      </c>
      <c r="M75" s="12">
        <v>2.4700000000000002</v>
      </c>
      <c r="N75" s="12">
        <v>1.0900000000000001</v>
      </c>
      <c r="O75" s="12">
        <v>4050000</v>
      </c>
      <c r="P75" s="12">
        <v>104.12</v>
      </c>
      <c r="Q75" s="12">
        <v>0</v>
      </c>
      <c r="R75" s="12">
        <v>4216.8599999999997</v>
      </c>
      <c r="S75" s="12">
        <v>0.12</v>
      </c>
      <c r="T75" s="12">
        <f t="shared" ref="T75:T132" si="2">R75/$R$11*100</f>
        <v>0.84666748384737911</v>
      </c>
      <c r="U75" s="12">
        <v>0.19</v>
      </c>
      <c r="V75" s="10" t="s">
        <v>0</v>
      </c>
    </row>
    <row r="76" spans="1:22" ht="12.75" customHeight="1" x14ac:dyDescent="0.3">
      <c r="A76" s="10" t="s">
        <v>0</v>
      </c>
      <c r="B76" s="10" t="s">
        <v>256</v>
      </c>
      <c r="C76" s="11">
        <v>2310167</v>
      </c>
      <c r="D76" s="10" t="s">
        <v>131</v>
      </c>
      <c r="E76" s="10" t="s">
        <v>0</v>
      </c>
      <c r="F76" s="11">
        <v>520032046</v>
      </c>
      <c r="G76" s="10" t="s">
        <v>177</v>
      </c>
      <c r="H76" s="10" t="s">
        <v>178</v>
      </c>
      <c r="I76" s="10" t="s">
        <v>86</v>
      </c>
      <c r="J76" s="10" t="s">
        <v>0</v>
      </c>
      <c r="K76" s="12">
        <v>5.54</v>
      </c>
      <c r="L76" s="10" t="s">
        <v>87</v>
      </c>
      <c r="M76" s="12">
        <v>2.98</v>
      </c>
      <c r="N76" s="12">
        <v>1.66</v>
      </c>
      <c r="O76" s="12">
        <v>5701191</v>
      </c>
      <c r="P76" s="12">
        <v>107.61</v>
      </c>
      <c r="Q76" s="12">
        <v>0</v>
      </c>
      <c r="R76" s="12">
        <v>6135.05</v>
      </c>
      <c r="S76" s="12">
        <v>0.22</v>
      </c>
      <c r="T76" s="12">
        <f t="shared" si="2"/>
        <v>1.2318045528611015</v>
      </c>
      <c r="U76" s="12">
        <v>0.27</v>
      </c>
      <c r="V76" s="10" t="s">
        <v>0</v>
      </c>
    </row>
    <row r="77" spans="1:22" ht="12.75" customHeight="1" x14ac:dyDescent="0.3">
      <c r="A77" s="10" t="s">
        <v>0</v>
      </c>
      <c r="B77" s="10" t="s">
        <v>257</v>
      </c>
      <c r="C77" s="11">
        <v>1133529</v>
      </c>
      <c r="D77" s="10" t="s">
        <v>131</v>
      </c>
      <c r="E77" s="10" t="s">
        <v>0</v>
      </c>
      <c r="F77" s="11">
        <v>514290345</v>
      </c>
      <c r="G77" s="10" t="s">
        <v>207</v>
      </c>
      <c r="H77" s="10" t="s">
        <v>194</v>
      </c>
      <c r="I77" s="10" t="s">
        <v>195</v>
      </c>
      <c r="J77" s="10" t="s">
        <v>0</v>
      </c>
      <c r="K77" s="12">
        <v>4.21</v>
      </c>
      <c r="L77" s="10" t="s">
        <v>87</v>
      </c>
      <c r="M77" s="12">
        <v>3.85</v>
      </c>
      <c r="N77" s="12">
        <v>1.63</v>
      </c>
      <c r="O77" s="12">
        <v>2</v>
      </c>
      <c r="P77" s="12">
        <v>111.38</v>
      </c>
      <c r="Q77" s="12">
        <v>0</v>
      </c>
      <c r="R77" s="12">
        <v>0</v>
      </c>
      <c r="S77" s="12">
        <v>0</v>
      </c>
      <c r="T77" s="12">
        <f t="shared" si="2"/>
        <v>0</v>
      </c>
      <c r="U77" s="12">
        <v>0</v>
      </c>
      <c r="V77" s="10" t="s">
        <v>0</v>
      </c>
    </row>
    <row r="78" spans="1:22" ht="12.75" customHeight="1" x14ac:dyDescent="0.3">
      <c r="A78" s="10" t="s">
        <v>0</v>
      </c>
      <c r="B78" s="10" t="s">
        <v>258</v>
      </c>
      <c r="C78" s="11">
        <v>4160156</v>
      </c>
      <c r="D78" s="10" t="s">
        <v>131</v>
      </c>
      <c r="E78" s="10" t="s">
        <v>0</v>
      </c>
      <c r="F78" s="11">
        <v>520038910</v>
      </c>
      <c r="G78" s="10" t="s">
        <v>183</v>
      </c>
      <c r="H78" s="10" t="s">
        <v>185</v>
      </c>
      <c r="I78" s="10" t="s">
        <v>86</v>
      </c>
      <c r="J78" s="10" t="s">
        <v>0</v>
      </c>
      <c r="K78" s="12">
        <v>4.45</v>
      </c>
      <c r="L78" s="10" t="s">
        <v>87</v>
      </c>
      <c r="M78" s="12">
        <v>2.5499999999999998</v>
      </c>
      <c r="N78" s="12">
        <v>1.74</v>
      </c>
      <c r="O78" s="12">
        <v>1062000</v>
      </c>
      <c r="P78" s="12">
        <v>103.66</v>
      </c>
      <c r="Q78" s="12">
        <v>0</v>
      </c>
      <c r="R78" s="12">
        <v>1100.8699999999999</v>
      </c>
      <c r="S78" s="12">
        <v>0.47</v>
      </c>
      <c r="T78" s="12">
        <f t="shared" si="2"/>
        <v>0.2210343319301718</v>
      </c>
      <c r="U78" s="12">
        <v>0.05</v>
      </c>
      <c r="V78" s="10" t="s">
        <v>0</v>
      </c>
    </row>
    <row r="79" spans="1:22" ht="12.75" customHeight="1" x14ac:dyDescent="0.3">
      <c r="A79" s="10" t="s">
        <v>0</v>
      </c>
      <c r="B79" s="10" t="s">
        <v>259</v>
      </c>
      <c r="C79" s="11">
        <v>4160149</v>
      </c>
      <c r="D79" s="10" t="s">
        <v>131</v>
      </c>
      <c r="E79" s="10" t="s">
        <v>0</v>
      </c>
      <c r="F79" s="11">
        <v>520038910</v>
      </c>
      <c r="G79" s="10" t="s">
        <v>183</v>
      </c>
      <c r="H79" s="10" t="s">
        <v>185</v>
      </c>
      <c r="I79" s="10" t="s">
        <v>86</v>
      </c>
      <c r="J79" s="10" t="s">
        <v>0</v>
      </c>
      <c r="K79" s="12">
        <v>2.41</v>
      </c>
      <c r="L79" s="10" t="s">
        <v>87</v>
      </c>
      <c r="M79" s="12">
        <v>4.5999999999999996</v>
      </c>
      <c r="N79" s="12">
        <v>1.27</v>
      </c>
      <c r="O79" s="12">
        <v>9954104</v>
      </c>
      <c r="P79" s="12">
        <v>108.15</v>
      </c>
      <c r="Q79" s="12">
        <v>0</v>
      </c>
      <c r="R79" s="12">
        <v>10765.36</v>
      </c>
      <c r="S79" s="12">
        <v>3.87</v>
      </c>
      <c r="T79" s="12">
        <f t="shared" si="2"/>
        <v>2.1614851486440676</v>
      </c>
      <c r="U79" s="12">
        <v>0.48</v>
      </c>
      <c r="V79" s="10" t="s">
        <v>0</v>
      </c>
    </row>
    <row r="80" spans="1:22" ht="12.75" customHeight="1" x14ac:dyDescent="0.3">
      <c r="A80" s="10" t="s">
        <v>0</v>
      </c>
      <c r="B80" s="10" t="s">
        <v>260</v>
      </c>
      <c r="C80" s="11">
        <v>6000202</v>
      </c>
      <c r="D80" s="10" t="s">
        <v>131</v>
      </c>
      <c r="E80" s="10" t="s">
        <v>0</v>
      </c>
      <c r="F80" s="11">
        <v>520000472</v>
      </c>
      <c r="G80" s="10" t="s">
        <v>193</v>
      </c>
      <c r="H80" s="10" t="s">
        <v>194</v>
      </c>
      <c r="I80" s="10" t="s">
        <v>195</v>
      </c>
      <c r="J80" s="10" t="s">
        <v>0</v>
      </c>
      <c r="K80" s="12">
        <v>2.98</v>
      </c>
      <c r="L80" s="10" t="s">
        <v>87</v>
      </c>
      <c r="M80" s="12">
        <v>4.8</v>
      </c>
      <c r="N80" s="12">
        <v>1.24</v>
      </c>
      <c r="O80" s="12">
        <v>0.87</v>
      </c>
      <c r="P80" s="12">
        <v>112.08</v>
      </c>
      <c r="Q80" s="12">
        <v>0</v>
      </c>
      <c r="R80" s="12">
        <v>0</v>
      </c>
      <c r="S80" s="12">
        <v>0</v>
      </c>
      <c r="T80" s="12">
        <f t="shared" si="2"/>
        <v>0</v>
      </c>
      <c r="U80" s="12">
        <v>0</v>
      </c>
      <c r="V80" s="10" t="s">
        <v>0</v>
      </c>
    </row>
    <row r="81" spans="1:22" ht="12.75" customHeight="1" x14ac:dyDescent="0.3">
      <c r="A81" s="10" t="s">
        <v>0</v>
      </c>
      <c r="B81" s="10" t="s">
        <v>261</v>
      </c>
      <c r="C81" s="11">
        <v>2810299</v>
      </c>
      <c r="D81" s="10" t="s">
        <v>131</v>
      </c>
      <c r="E81" s="10" t="s">
        <v>0</v>
      </c>
      <c r="F81" s="11">
        <v>520027830</v>
      </c>
      <c r="G81" s="10" t="s">
        <v>199</v>
      </c>
      <c r="H81" s="10" t="s">
        <v>185</v>
      </c>
      <c r="I81" s="10" t="s">
        <v>86</v>
      </c>
      <c r="J81" s="10" t="s">
        <v>0</v>
      </c>
      <c r="K81" s="12">
        <v>3.13</v>
      </c>
      <c r="L81" s="10" t="s">
        <v>87</v>
      </c>
      <c r="M81" s="12">
        <v>2.4500000000000002</v>
      </c>
      <c r="N81" s="12">
        <v>1.34</v>
      </c>
      <c r="O81" s="12">
        <v>1723461</v>
      </c>
      <c r="P81" s="12">
        <v>104.15</v>
      </c>
      <c r="Q81" s="12">
        <v>0</v>
      </c>
      <c r="R81" s="12">
        <v>1794.98</v>
      </c>
      <c r="S81" s="12">
        <v>0.11</v>
      </c>
      <c r="T81" s="12">
        <f t="shared" si="2"/>
        <v>0.36039878017206373</v>
      </c>
      <c r="U81" s="12">
        <v>0.08</v>
      </c>
      <c r="V81" s="10" t="s">
        <v>0</v>
      </c>
    </row>
    <row r="82" spans="1:22" ht="12.75" customHeight="1" x14ac:dyDescent="0.3">
      <c r="A82" s="10" t="s">
        <v>0</v>
      </c>
      <c r="B82" s="10" t="s">
        <v>262</v>
      </c>
      <c r="C82" s="11">
        <v>1137033</v>
      </c>
      <c r="D82" s="10" t="s">
        <v>131</v>
      </c>
      <c r="E82" s="10" t="s">
        <v>0</v>
      </c>
      <c r="F82" s="11">
        <v>513230029</v>
      </c>
      <c r="G82" s="10" t="s">
        <v>207</v>
      </c>
      <c r="H82" s="10" t="s">
        <v>194</v>
      </c>
      <c r="I82" s="10" t="s">
        <v>195</v>
      </c>
      <c r="J82" s="10" t="s">
        <v>0</v>
      </c>
      <c r="K82" s="12">
        <v>3.57</v>
      </c>
      <c r="L82" s="10" t="s">
        <v>87</v>
      </c>
      <c r="M82" s="12">
        <v>3.39</v>
      </c>
      <c r="N82" s="12">
        <v>1.51</v>
      </c>
      <c r="O82" s="12">
        <v>259097</v>
      </c>
      <c r="P82" s="12">
        <v>107.66</v>
      </c>
      <c r="Q82" s="12">
        <v>0</v>
      </c>
      <c r="R82" s="12">
        <v>278.94</v>
      </c>
      <c r="S82" s="12">
        <v>0.04</v>
      </c>
      <c r="T82" s="12">
        <f t="shared" si="2"/>
        <v>5.6005992123140898E-2</v>
      </c>
      <c r="U82" s="12">
        <v>0.01</v>
      </c>
      <c r="V82" s="10" t="s">
        <v>0</v>
      </c>
    </row>
    <row r="83" spans="1:22" ht="12.75" customHeight="1" x14ac:dyDescent="0.3">
      <c r="A83" s="10" t="s">
        <v>0</v>
      </c>
      <c r="B83" s="10" t="s">
        <v>263</v>
      </c>
      <c r="C83" s="11">
        <v>6430169</v>
      </c>
      <c r="D83" s="10" t="s">
        <v>131</v>
      </c>
      <c r="E83" s="10" t="s">
        <v>0</v>
      </c>
      <c r="F83" s="11">
        <v>520020942</v>
      </c>
      <c r="G83" s="10" t="s">
        <v>264</v>
      </c>
      <c r="H83" s="10" t="s">
        <v>185</v>
      </c>
      <c r="I83" s="10" t="s">
        <v>86</v>
      </c>
      <c r="J83" s="10" t="s">
        <v>0</v>
      </c>
      <c r="K83" s="12">
        <v>2.37</v>
      </c>
      <c r="L83" s="10" t="s">
        <v>87</v>
      </c>
      <c r="M83" s="12">
        <v>2.36</v>
      </c>
      <c r="N83" s="12">
        <v>1.2</v>
      </c>
      <c r="O83" s="12">
        <v>2163000</v>
      </c>
      <c r="P83" s="12">
        <v>103.93</v>
      </c>
      <c r="Q83" s="12">
        <v>0</v>
      </c>
      <c r="R83" s="12">
        <v>2248.0100000000002</v>
      </c>
      <c r="S83" s="12">
        <v>0.51</v>
      </c>
      <c r="T83" s="12">
        <f t="shared" si="2"/>
        <v>0.45135882395046245</v>
      </c>
      <c r="U83" s="12">
        <v>0.1</v>
      </c>
      <c r="V83" s="10" t="s">
        <v>0</v>
      </c>
    </row>
    <row r="84" spans="1:22" ht="12.75" customHeight="1" x14ac:dyDescent="0.3">
      <c r="A84" s="10" t="s">
        <v>0</v>
      </c>
      <c r="B84" s="10" t="s">
        <v>265</v>
      </c>
      <c r="C84" s="11">
        <v>1145598</v>
      </c>
      <c r="D84" s="10" t="s">
        <v>131</v>
      </c>
      <c r="E84" s="10" t="s">
        <v>0</v>
      </c>
      <c r="F84" s="11">
        <v>1737</v>
      </c>
      <c r="G84" s="10" t="s">
        <v>183</v>
      </c>
      <c r="H84" s="10" t="s">
        <v>185</v>
      </c>
      <c r="I84" s="10" t="s">
        <v>86</v>
      </c>
      <c r="J84" s="10" t="s">
        <v>0</v>
      </c>
      <c r="K84" s="12">
        <v>3.77</v>
      </c>
      <c r="L84" s="10" t="s">
        <v>87</v>
      </c>
      <c r="M84" s="12">
        <v>3.38</v>
      </c>
      <c r="N84" s="12">
        <v>3.08</v>
      </c>
      <c r="O84" s="12">
        <v>2308000</v>
      </c>
      <c r="P84" s="12">
        <v>101.2</v>
      </c>
      <c r="Q84" s="12">
        <v>0</v>
      </c>
      <c r="R84" s="12">
        <v>2335.6999999999998</v>
      </c>
      <c r="S84" s="12">
        <v>0.28000000000000003</v>
      </c>
      <c r="T84" s="12">
        <f t="shared" si="2"/>
        <v>0.46896535384677784</v>
      </c>
      <c r="U84" s="12">
        <v>0.1</v>
      </c>
      <c r="V84" s="10" t="s">
        <v>0</v>
      </c>
    </row>
    <row r="85" spans="1:22" ht="12.75" customHeight="1" x14ac:dyDescent="0.3">
      <c r="A85" s="10" t="s">
        <v>0</v>
      </c>
      <c r="B85" s="10" t="s">
        <v>266</v>
      </c>
      <c r="C85" s="11">
        <v>7770209</v>
      </c>
      <c r="D85" s="10" t="s">
        <v>131</v>
      </c>
      <c r="E85" s="10" t="s">
        <v>0</v>
      </c>
      <c r="F85" s="11">
        <v>520022732</v>
      </c>
      <c r="G85" s="10" t="s">
        <v>267</v>
      </c>
      <c r="H85" s="10" t="s">
        <v>185</v>
      </c>
      <c r="I85" s="10" t="s">
        <v>86</v>
      </c>
      <c r="J85" s="10" t="s">
        <v>0</v>
      </c>
      <c r="K85" s="12">
        <v>4.7</v>
      </c>
      <c r="L85" s="10" t="s">
        <v>87</v>
      </c>
      <c r="M85" s="12">
        <v>5.09</v>
      </c>
      <c r="N85" s="12">
        <v>1.88</v>
      </c>
      <c r="O85" s="12">
        <v>6216550.5499999998</v>
      </c>
      <c r="P85" s="12">
        <v>119.41</v>
      </c>
      <c r="Q85" s="12">
        <v>0</v>
      </c>
      <c r="R85" s="12">
        <v>7423.18</v>
      </c>
      <c r="S85" s="12">
        <v>0.55000000000000004</v>
      </c>
      <c r="T85" s="12">
        <f t="shared" si="2"/>
        <v>1.4904372288257588</v>
      </c>
      <c r="U85" s="12">
        <v>0.33</v>
      </c>
      <c r="V85" s="10" t="s">
        <v>0</v>
      </c>
    </row>
    <row r="86" spans="1:22" ht="12.75" customHeight="1" x14ac:dyDescent="0.3">
      <c r="A86" s="10" t="s">
        <v>0</v>
      </c>
      <c r="B86" s="10" t="s">
        <v>268</v>
      </c>
      <c r="C86" s="11">
        <v>6940167</v>
      </c>
      <c r="D86" s="10" t="s">
        <v>131</v>
      </c>
      <c r="E86" s="10" t="s">
        <v>0</v>
      </c>
      <c r="F86" s="11">
        <v>520025370</v>
      </c>
      <c r="G86" s="18" t="s">
        <v>1183</v>
      </c>
      <c r="H86" s="10" t="s">
        <v>200</v>
      </c>
      <c r="I86" s="10" t="s">
        <v>86</v>
      </c>
      <c r="J86" s="10" t="s">
        <v>0</v>
      </c>
      <c r="K86" s="12">
        <v>2.4</v>
      </c>
      <c r="L86" s="10" t="s">
        <v>87</v>
      </c>
      <c r="M86" s="12">
        <v>5.0999999999999996</v>
      </c>
      <c r="N86" s="12">
        <v>1.48</v>
      </c>
      <c r="O86" s="12">
        <v>4770263.25</v>
      </c>
      <c r="P86" s="12">
        <v>108.81</v>
      </c>
      <c r="Q86" s="12">
        <v>0</v>
      </c>
      <c r="R86" s="12">
        <v>5190.5200000000004</v>
      </c>
      <c r="S86" s="12">
        <v>2.25</v>
      </c>
      <c r="T86" s="12">
        <f t="shared" si="2"/>
        <v>1.0421604009285343</v>
      </c>
      <c r="U86" s="12">
        <v>0.23</v>
      </c>
      <c r="V86" s="10" t="s">
        <v>0</v>
      </c>
    </row>
    <row r="87" spans="1:22" ht="12.75" customHeight="1" x14ac:dyDescent="0.3">
      <c r="A87" s="10" t="s">
        <v>0</v>
      </c>
      <c r="B87" s="10" t="s">
        <v>269</v>
      </c>
      <c r="C87" s="11">
        <v>1137975</v>
      </c>
      <c r="D87" s="10" t="s">
        <v>131</v>
      </c>
      <c r="E87" s="10" t="s">
        <v>0</v>
      </c>
      <c r="F87" s="11">
        <v>1744984</v>
      </c>
      <c r="G87" s="10" t="s">
        <v>183</v>
      </c>
      <c r="H87" s="10" t="s">
        <v>208</v>
      </c>
      <c r="I87" s="10" t="s">
        <v>195</v>
      </c>
      <c r="J87" s="10" t="s">
        <v>0</v>
      </c>
      <c r="K87" s="12">
        <v>3.76</v>
      </c>
      <c r="L87" s="10" t="s">
        <v>87</v>
      </c>
      <c r="M87" s="12">
        <v>4.3499999999999996</v>
      </c>
      <c r="N87" s="12">
        <v>7</v>
      </c>
      <c r="O87" s="12">
        <v>3163862.77</v>
      </c>
      <c r="P87" s="12">
        <v>91.5</v>
      </c>
      <c r="Q87" s="12">
        <v>0</v>
      </c>
      <c r="R87" s="12">
        <v>2894.93</v>
      </c>
      <c r="S87" s="12">
        <v>0.18</v>
      </c>
      <c r="T87" s="12">
        <f t="shared" si="2"/>
        <v>0.58124839312054311</v>
      </c>
      <c r="U87" s="12">
        <v>0.13</v>
      </c>
      <c r="V87" s="10" t="s">
        <v>0</v>
      </c>
    </row>
    <row r="88" spans="1:22" ht="12.75" customHeight="1" x14ac:dyDescent="0.3">
      <c r="A88" s="10" t="s">
        <v>0</v>
      </c>
      <c r="B88" s="10" t="s">
        <v>270</v>
      </c>
      <c r="C88" s="11">
        <v>7670201</v>
      </c>
      <c r="D88" s="10" t="s">
        <v>131</v>
      </c>
      <c r="E88" s="10" t="s">
        <v>0</v>
      </c>
      <c r="F88" s="11">
        <v>520017450</v>
      </c>
      <c r="G88" s="10" t="s">
        <v>207</v>
      </c>
      <c r="H88" s="10" t="s">
        <v>208</v>
      </c>
      <c r="I88" s="10" t="s">
        <v>195</v>
      </c>
      <c r="J88" s="10" t="s">
        <v>0</v>
      </c>
      <c r="K88" s="12">
        <v>5.22</v>
      </c>
      <c r="L88" s="10" t="s">
        <v>87</v>
      </c>
      <c r="M88" s="12">
        <v>2.2200000000000002</v>
      </c>
      <c r="N88" s="12">
        <v>2.08</v>
      </c>
      <c r="O88" s="12">
        <v>2408000</v>
      </c>
      <c r="P88" s="12">
        <v>101.73</v>
      </c>
      <c r="Q88" s="12">
        <v>0</v>
      </c>
      <c r="R88" s="12">
        <v>2449.66</v>
      </c>
      <c r="S88" s="12">
        <v>0.88</v>
      </c>
      <c r="T88" s="12">
        <f t="shared" si="2"/>
        <v>0.4918464137964198</v>
      </c>
      <c r="U88" s="12">
        <v>0.11</v>
      </c>
      <c r="V88" s="10" t="s">
        <v>0</v>
      </c>
    </row>
    <row r="89" spans="1:22" ht="12.75" customHeight="1" x14ac:dyDescent="0.3">
      <c r="A89" s="10" t="s">
        <v>0</v>
      </c>
      <c r="B89" s="10" t="s">
        <v>271</v>
      </c>
      <c r="C89" s="11">
        <v>1139815</v>
      </c>
      <c r="D89" s="10" t="s">
        <v>131</v>
      </c>
      <c r="E89" s="10" t="s">
        <v>0</v>
      </c>
      <c r="F89" s="11">
        <v>514290345</v>
      </c>
      <c r="G89" s="10" t="s">
        <v>207</v>
      </c>
      <c r="H89" s="10" t="s">
        <v>208</v>
      </c>
      <c r="I89" s="10" t="s">
        <v>195</v>
      </c>
      <c r="J89" s="10" t="s">
        <v>0</v>
      </c>
      <c r="K89" s="12">
        <v>5.47</v>
      </c>
      <c r="L89" s="10" t="s">
        <v>87</v>
      </c>
      <c r="M89" s="12">
        <v>3.61</v>
      </c>
      <c r="N89" s="12">
        <v>2.0699999999999998</v>
      </c>
      <c r="O89" s="12">
        <v>3532000</v>
      </c>
      <c r="P89" s="12">
        <v>110.3</v>
      </c>
      <c r="Q89" s="12">
        <v>0</v>
      </c>
      <c r="R89" s="12">
        <v>3895.8</v>
      </c>
      <c r="S89" s="12">
        <v>0.46</v>
      </c>
      <c r="T89" s="12">
        <f t="shared" si="2"/>
        <v>0.78220457486675388</v>
      </c>
      <c r="U89" s="12">
        <v>0.17</v>
      </c>
      <c r="V89" s="10" t="s">
        <v>0</v>
      </c>
    </row>
    <row r="90" spans="1:22" ht="12.75" customHeight="1" x14ac:dyDescent="0.3">
      <c r="A90" s="10" t="s">
        <v>0</v>
      </c>
      <c r="B90" s="10" t="s">
        <v>272</v>
      </c>
      <c r="C90" s="11">
        <v>1136316</v>
      </c>
      <c r="D90" s="10" t="s">
        <v>131</v>
      </c>
      <c r="E90" s="10" t="s">
        <v>0</v>
      </c>
      <c r="F90" s="11">
        <v>513834200</v>
      </c>
      <c r="G90" s="10" t="s">
        <v>207</v>
      </c>
      <c r="H90" s="10" t="s">
        <v>200</v>
      </c>
      <c r="I90" s="10" t="s">
        <v>86</v>
      </c>
      <c r="J90" s="10" t="s">
        <v>0</v>
      </c>
      <c r="K90" s="12">
        <v>7.3</v>
      </c>
      <c r="L90" s="10" t="s">
        <v>87</v>
      </c>
      <c r="M90" s="12">
        <v>4.3600000000000003</v>
      </c>
      <c r="N90" s="12">
        <v>2.6</v>
      </c>
      <c r="O90" s="12">
        <v>4806000</v>
      </c>
      <c r="P90" s="12">
        <v>113.46</v>
      </c>
      <c r="Q90" s="12">
        <v>0</v>
      </c>
      <c r="R90" s="12">
        <v>5452.89</v>
      </c>
      <c r="S90" s="12">
        <v>1.6</v>
      </c>
      <c r="T90" s="12">
        <f t="shared" si="2"/>
        <v>1.0948394435661928</v>
      </c>
      <c r="U90" s="12">
        <v>0.24</v>
      </c>
      <c r="V90" s="10" t="s">
        <v>0</v>
      </c>
    </row>
    <row r="91" spans="1:22" ht="12.75" customHeight="1" x14ac:dyDescent="0.3">
      <c r="A91" s="10" t="s">
        <v>0</v>
      </c>
      <c r="B91" s="10" t="s">
        <v>273</v>
      </c>
      <c r="C91" s="11">
        <v>1157577</v>
      </c>
      <c r="D91" s="10" t="s">
        <v>131</v>
      </c>
      <c r="E91" s="10" t="s">
        <v>0</v>
      </c>
      <c r="F91" s="11">
        <v>1772</v>
      </c>
      <c r="G91" s="10" t="s">
        <v>183</v>
      </c>
      <c r="H91" s="10" t="s">
        <v>200</v>
      </c>
      <c r="I91" s="10" t="s">
        <v>86</v>
      </c>
      <c r="J91" s="10" t="s">
        <v>0</v>
      </c>
      <c r="K91" s="12">
        <v>4.88</v>
      </c>
      <c r="L91" s="10" t="s">
        <v>87</v>
      </c>
      <c r="M91" s="12">
        <v>4.8</v>
      </c>
      <c r="N91" s="12">
        <v>3.91</v>
      </c>
      <c r="O91" s="12">
        <v>4000000</v>
      </c>
      <c r="P91" s="12">
        <v>105.52</v>
      </c>
      <c r="Q91" s="12">
        <v>0</v>
      </c>
      <c r="R91" s="12">
        <v>4220.8</v>
      </c>
      <c r="S91" s="12">
        <v>0.8</v>
      </c>
      <c r="T91" s="12">
        <f t="shared" si="2"/>
        <v>0.84745856296462718</v>
      </c>
      <c r="U91" s="12">
        <v>0.19</v>
      </c>
      <c r="V91" s="10" t="s">
        <v>0</v>
      </c>
    </row>
    <row r="92" spans="1:22" ht="12.75" customHeight="1" x14ac:dyDescent="0.3">
      <c r="A92" s="10" t="s">
        <v>0</v>
      </c>
      <c r="B92" s="10" t="s">
        <v>274</v>
      </c>
      <c r="C92" s="11">
        <v>1121201</v>
      </c>
      <c r="D92" s="10" t="s">
        <v>131</v>
      </c>
      <c r="E92" s="10" t="s">
        <v>0</v>
      </c>
      <c r="F92" s="11">
        <v>513682146</v>
      </c>
      <c r="G92" s="10" t="s">
        <v>177</v>
      </c>
      <c r="H92" s="10" t="s">
        <v>200</v>
      </c>
      <c r="I92" s="10" t="s">
        <v>86</v>
      </c>
      <c r="J92" s="10" t="s">
        <v>0</v>
      </c>
      <c r="K92" s="12">
        <v>0.17</v>
      </c>
      <c r="L92" s="10" t="s">
        <v>87</v>
      </c>
      <c r="M92" s="12">
        <v>1.55</v>
      </c>
      <c r="N92" s="12">
        <v>1.34</v>
      </c>
      <c r="O92" s="12">
        <v>22679.75</v>
      </c>
      <c r="P92" s="12">
        <v>100.16</v>
      </c>
      <c r="Q92" s="12">
        <v>0</v>
      </c>
      <c r="R92" s="12">
        <v>22.72</v>
      </c>
      <c r="S92" s="12">
        <v>0.03</v>
      </c>
      <c r="T92" s="12">
        <f t="shared" si="2"/>
        <v>4.5617557217959466E-3</v>
      </c>
      <c r="U92" s="12">
        <v>0</v>
      </c>
      <c r="V92" s="10" t="s">
        <v>0</v>
      </c>
    </row>
    <row r="93" spans="1:22" ht="12.75" customHeight="1" x14ac:dyDescent="0.3">
      <c r="A93" s="10" t="s">
        <v>0</v>
      </c>
      <c r="B93" s="10" t="s">
        <v>275</v>
      </c>
      <c r="C93" s="11">
        <v>1132968</v>
      </c>
      <c r="D93" s="10" t="s">
        <v>131</v>
      </c>
      <c r="E93" s="10" t="s">
        <v>0</v>
      </c>
      <c r="F93" s="11">
        <v>513754069</v>
      </c>
      <c r="G93" s="10" t="s">
        <v>207</v>
      </c>
      <c r="H93" s="10" t="s">
        <v>200</v>
      </c>
      <c r="I93" s="10" t="s">
        <v>86</v>
      </c>
      <c r="J93" s="10" t="s">
        <v>0</v>
      </c>
      <c r="K93" s="12">
        <v>3.31</v>
      </c>
      <c r="L93" s="10" t="s">
        <v>87</v>
      </c>
      <c r="M93" s="12">
        <v>4.1399999999999997</v>
      </c>
      <c r="N93" s="12">
        <v>1.52</v>
      </c>
      <c r="O93" s="12">
        <v>4686284</v>
      </c>
      <c r="P93" s="12">
        <v>108.93</v>
      </c>
      <c r="Q93" s="12">
        <v>0</v>
      </c>
      <c r="R93" s="12">
        <v>5104.7700000000004</v>
      </c>
      <c r="S93" s="12">
        <v>1</v>
      </c>
      <c r="T93" s="12">
        <f t="shared" si="2"/>
        <v>1.0249433871457876</v>
      </c>
      <c r="U93" s="12">
        <v>0.23</v>
      </c>
      <c r="V93" s="10" t="s">
        <v>0</v>
      </c>
    </row>
    <row r="94" spans="1:22" ht="12.75" customHeight="1" x14ac:dyDescent="0.3">
      <c r="A94" s="10" t="s">
        <v>0</v>
      </c>
      <c r="B94" s="10" t="s">
        <v>276</v>
      </c>
      <c r="C94" s="11">
        <v>1136068</v>
      </c>
      <c r="D94" s="10" t="s">
        <v>131</v>
      </c>
      <c r="E94" s="10" t="s">
        <v>0</v>
      </c>
      <c r="F94" s="11">
        <v>513754069</v>
      </c>
      <c r="G94" s="10" t="s">
        <v>207</v>
      </c>
      <c r="H94" s="10" t="s">
        <v>208</v>
      </c>
      <c r="I94" s="10" t="s">
        <v>195</v>
      </c>
      <c r="J94" s="10" t="s">
        <v>0</v>
      </c>
      <c r="K94" s="12">
        <v>4.62</v>
      </c>
      <c r="L94" s="10" t="s">
        <v>87</v>
      </c>
      <c r="M94" s="12">
        <v>3.92</v>
      </c>
      <c r="N94" s="12">
        <v>1.89</v>
      </c>
      <c r="O94" s="12">
        <v>3441078</v>
      </c>
      <c r="P94" s="12">
        <v>111.46</v>
      </c>
      <c r="Q94" s="12">
        <v>0</v>
      </c>
      <c r="R94" s="12">
        <v>3835.43</v>
      </c>
      <c r="S94" s="12">
        <v>0.36</v>
      </c>
      <c r="T94" s="12">
        <f t="shared" si="2"/>
        <v>0.77008339560069661</v>
      </c>
      <c r="U94" s="12">
        <v>0.17</v>
      </c>
      <c r="V94" s="10" t="s">
        <v>0</v>
      </c>
    </row>
    <row r="95" spans="1:22" ht="12.75" customHeight="1" x14ac:dyDescent="0.3">
      <c r="A95" s="10" t="s">
        <v>0</v>
      </c>
      <c r="B95" s="10" t="s">
        <v>277</v>
      </c>
      <c r="C95" s="11">
        <v>1139286</v>
      </c>
      <c r="D95" s="10" t="s">
        <v>131</v>
      </c>
      <c r="E95" s="10" t="s">
        <v>0</v>
      </c>
      <c r="F95" s="11">
        <v>513230029</v>
      </c>
      <c r="G95" s="10" t="s">
        <v>207</v>
      </c>
      <c r="H95" s="10" t="s">
        <v>208</v>
      </c>
      <c r="I95" s="10" t="s">
        <v>195</v>
      </c>
      <c r="J95" s="10" t="s">
        <v>0</v>
      </c>
      <c r="K95" s="12">
        <v>4.7</v>
      </c>
      <c r="L95" s="10" t="s">
        <v>87</v>
      </c>
      <c r="M95" s="12">
        <v>3.29</v>
      </c>
      <c r="N95" s="12">
        <v>1.96</v>
      </c>
      <c r="O95" s="12">
        <v>10415653</v>
      </c>
      <c r="P95" s="12">
        <v>106.27</v>
      </c>
      <c r="Q95" s="12">
        <v>0</v>
      </c>
      <c r="R95" s="12">
        <v>11068.71</v>
      </c>
      <c r="S95" s="12">
        <v>1.1599999999999999</v>
      </c>
      <c r="T95" s="12">
        <f t="shared" si="2"/>
        <v>2.2223922172271133</v>
      </c>
      <c r="U95" s="12">
        <v>0.49</v>
      </c>
      <c r="V95" s="10" t="s">
        <v>0</v>
      </c>
    </row>
    <row r="96" spans="1:22" ht="12.75" customHeight="1" x14ac:dyDescent="0.3">
      <c r="A96" s="10" t="s">
        <v>0</v>
      </c>
      <c r="B96" s="10" t="s">
        <v>278</v>
      </c>
      <c r="C96" s="11">
        <v>1135862</v>
      </c>
      <c r="D96" s="10" t="s">
        <v>131</v>
      </c>
      <c r="E96" s="10" t="s">
        <v>0</v>
      </c>
      <c r="F96" s="11">
        <v>513230029</v>
      </c>
      <c r="G96" s="10" t="s">
        <v>207</v>
      </c>
      <c r="H96" s="10" t="s">
        <v>208</v>
      </c>
      <c r="I96" s="10" t="s">
        <v>195</v>
      </c>
      <c r="J96" s="10" t="s">
        <v>0</v>
      </c>
      <c r="K96" s="12">
        <v>3.56</v>
      </c>
      <c r="L96" s="10" t="s">
        <v>87</v>
      </c>
      <c r="M96" s="12">
        <v>3.58</v>
      </c>
      <c r="N96" s="12">
        <v>1.62</v>
      </c>
      <c r="O96" s="12">
        <v>11521960</v>
      </c>
      <c r="P96" s="12">
        <v>107.97</v>
      </c>
      <c r="Q96" s="12">
        <v>0</v>
      </c>
      <c r="R96" s="12">
        <v>12440.26</v>
      </c>
      <c r="S96" s="12">
        <v>0.97</v>
      </c>
      <c r="T96" s="12">
        <f t="shared" si="2"/>
        <v>2.4977740860752307</v>
      </c>
      <c r="U96" s="12">
        <v>0.55000000000000004</v>
      </c>
      <c r="V96" s="10" t="s">
        <v>0</v>
      </c>
    </row>
    <row r="97" spans="1:22" ht="12.75" customHeight="1" x14ac:dyDescent="0.3">
      <c r="A97" s="10" t="s">
        <v>0</v>
      </c>
      <c r="B97" s="10" t="s">
        <v>279</v>
      </c>
      <c r="C97" s="11">
        <v>1132505</v>
      </c>
      <c r="D97" s="10" t="s">
        <v>131</v>
      </c>
      <c r="E97" s="10" t="s">
        <v>0</v>
      </c>
      <c r="F97" s="11">
        <v>510216054</v>
      </c>
      <c r="G97" s="10" t="s">
        <v>193</v>
      </c>
      <c r="H97" s="10" t="s">
        <v>200</v>
      </c>
      <c r="I97" s="10" t="s">
        <v>86</v>
      </c>
      <c r="J97" s="10" t="s">
        <v>0</v>
      </c>
      <c r="K97" s="12">
        <v>4.7</v>
      </c>
      <c r="L97" s="10" t="s">
        <v>87</v>
      </c>
      <c r="M97" s="12">
        <v>1.9</v>
      </c>
      <c r="N97" s="12">
        <v>1.5</v>
      </c>
      <c r="O97" s="12">
        <v>7200628</v>
      </c>
      <c r="P97" s="12">
        <v>102.1</v>
      </c>
      <c r="Q97" s="12">
        <v>0</v>
      </c>
      <c r="R97" s="12">
        <v>7351.84</v>
      </c>
      <c r="S97" s="12">
        <v>0.5</v>
      </c>
      <c r="T97" s="12">
        <f t="shared" si="2"/>
        <v>1.4761134764845207</v>
      </c>
      <c r="U97" s="12">
        <v>0.33</v>
      </c>
      <c r="V97" s="10" t="s">
        <v>0</v>
      </c>
    </row>
    <row r="98" spans="1:22" ht="12.75" customHeight="1" x14ac:dyDescent="0.3">
      <c r="A98" s="10" t="s">
        <v>0</v>
      </c>
      <c r="B98" s="10" t="s">
        <v>280</v>
      </c>
      <c r="C98" s="11">
        <v>1136464</v>
      </c>
      <c r="D98" s="10" t="s">
        <v>131</v>
      </c>
      <c r="E98" s="10" t="s">
        <v>0</v>
      </c>
      <c r="F98" s="11">
        <v>514065283</v>
      </c>
      <c r="G98" s="10" t="s">
        <v>267</v>
      </c>
      <c r="H98" s="10" t="s">
        <v>208</v>
      </c>
      <c r="I98" s="10" t="s">
        <v>195</v>
      </c>
      <c r="J98" s="10" t="s">
        <v>0</v>
      </c>
      <c r="K98" s="12">
        <v>3.47</v>
      </c>
      <c r="L98" s="10" t="s">
        <v>87</v>
      </c>
      <c r="M98" s="12">
        <v>2.75</v>
      </c>
      <c r="N98" s="12">
        <v>1.94</v>
      </c>
      <c r="O98" s="12">
        <v>839264.36</v>
      </c>
      <c r="P98" s="12">
        <v>103.77</v>
      </c>
      <c r="Q98" s="12">
        <v>0</v>
      </c>
      <c r="R98" s="12">
        <v>870.9</v>
      </c>
      <c r="S98" s="12">
        <v>0.18</v>
      </c>
      <c r="T98" s="12">
        <f t="shared" si="2"/>
        <v>0.17486060995211664</v>
      </c>
      <c r="U98" s="12">
        <v>0.04</v>
      </c>
      <c r="V98" s="10" t="s">
        <v>0</v>
      </c>
    </row>
    <row r="99" spans="1:22" ht="12.75" customHeight="1" x14ac:dyDescent="0.3">
      <c r="A99" s="10" t="s">
        <v>0</v>
      </c>
      <c r="B99" s="10" t="s">
        <v>281</v>
      </c>
      <c r="C99" s="11">
        <v>1133289</v>
      </c>
      <c r="D99" s="10" t="s">
        <v>131</v>
      </c>
      <c r="E99" s="10" t="s">
        <v>0</v>
      </c>
      <c r="F99" s="11">
        <v>510119068</v>
      </c>
      <c r="G99" s="10" t="s">
        <v>282</v>
      </c>
      <c r="H99" s="10" t="s">
        <v>222</v>
      </c>
      <c r="I99" s="10" t="s">
        <v>86</v>
      </c>
      <c r="J99" s="10" t="s">
        <v>0</v>
      </c>
      <c r="K99" s="12">
        <v>2.86</v>
      </c>
      <c r="L99" s="10" t="s">
        <v>87</v>
      </c>
      <c r="M99" s="12">
        <v>4.75</v>
      </c>
      <c r="N99" s="12">
        <v>1.68</v>
      </c>
      <c r="O99" s="12">
        <v>5085988</v>
      </c>
      <c r="P99" s="12">
        <v>108.89</v>
      </c>
      <c r="Q99" s="12">
        <v>0</v>
      </c>
      <c r="R99" s="12">
        <v>5538.13</v>
      </c>
      <c r="S99" s="12">
        <v>1.01</v>
      </c>
      <c r="T99" s="12">
        <f t="shared" si="2"/>
        <v>1.111954058783001</v>
      </c>
      <c r="U99" s="12">
        <v>0.25</v>
      </c>
      <c r="V99" s="10" t="s">
        <v>0</v>
      </c>
    </row>
    <row r="100" spans="1:22" ht="12.75" customHeight="1" x14ac:dyDescent="0.3">
      <c r="A100" s="10" t="s">
        <v>0</v>
      </c>
      <c r="B100" s="10" t="s">
        <v>283</v>
      </c>
      <c r="C100" s="11">
        <v>7390149</v>
      </c>
      <c r="D100" s="10" t="s">
        <v>131</v>
      </c>
      <c r="E100" s="10" t="s">
        <v>0</v>
      </c>
      <c r="F100" s="11">
        <v>520028911</v>
      </c>
      <c r="G100" s="18" t="s">
        <v>1183</v>
      </c>
      <c r="H100" s="10" t="s">
        <v>224</v>
      </c>
      <c r="I100" s="10" t="s">
        <v>195</v>
      </c>
      <c r="J100" s="10" t="s">
        <v>0</v>
      </c>
      <c r="K100" s="12">
        <v>3.77</v>
      </c>
      <c r="L100" s="10" t="s">
        <v>87</v>
      </c>
      <c r="M100" s="12">
        <v>3.75</v>
      </c>
      <c r="N100" s="12">
        <v>1.65</v>
      </c>
      <c r="O100" s="12">
        <v>0.77</v>
      </c>
      <c r="P100" s="12">
        <v>108.04</v>
      </c>
      <c r="Q100" s="12">
        <v>0</v>
      </c>
      <c r="R100" s="12">
        <v>0</v>
      </c>
      <c r="S100" s="12">
        <v>0</v>
      </c>
      <c r="T100" s="12">
        <f t="shared" si="2"/>
        <v>0</v>
      </c>
      <c r="U100" s="12">
        <v>0</v>
      </c>
      <c r="V100" s="10" t="s">
        <v>0</v>
      </c>
    </row>
    <row r="101" spans="1:22" ht="12.75" customHeight="1" x14ac:dyDescent="0.3">
      <c r="A101" s="10" t="s">
        <v>0</v>
      </c>
      <c r="B101" s="10" t="s">
        <v>284</v>
      </c>
      <c r="C101" s="11">
        <v>1155795</v>
      </c>
      <c r="D101" s="10" t="s">
        <v>131</v>
      </c>
      <c r="E101" s="10" t="s">
        <v>0</v>
      </c>
      <c r="F101" s="11">
        <v>1981143</v>
      </c>
      <c r="G101" s="10" t="s">
        <v>285</v>
      </c>
      <c r="H101" s="10" t="s">
        <v>222</v>
      </c>
      <c r="I101" s="10" t="s">
        <v>86</v>
      </c>
      <c r="J101" s="10" t="s">
        <v>0</v>
      </c>
      <c r="K101" s="12">
        <v>3.35</v>
      </c>
      <c r="L101" s="10" t="s">
        <v>87</v>
      </c>
      <c r="M101" s="12">
        <v>6</v>
      </c>
      <c r="N101" s="12">
        <v>5.9</v>
      </c>
      <c r="O101" s="12">
        <v>2340272</v>
      </c>
      <c r="P101" s="12">
        <v>101.07</v>
      </c>
      <c r="Q101" s="12">
        <v>0</v>
      </c>
      <c r="R101" s="12">
        <v>2365.31</v>
      </c>
      <c r="S101" s="12">
        <v>0.97</v>
      </c>
      <c r="T101" s="12">
        <f t="shared" si="2"/>
        <v>0.47491049411624869</v>
      </c>
      <c r="U101" s="12">
        <v>0.1</v>
      </c>
      <c r="V101" s="10" t="s">
        <v>0</v>
      </c>
    </row>
    <row r="102" spans="1:22" ht="12.75" customHeight="1" x14ac:dyDescent="0.3">
      <c r="A102" s="10" t="s">
        <v>0</v>
      </c>
      <c r="B102" s="10" t="s">
        <v>286</v>
      </c>
      <c r="C102" s="11">
        <v>6270136</v>
      </c>
      <c r="D102" s="10" t="s">
        <v>131</v>
      </c>
      <c r="E102" s="10" t="s">
        <v>0</v>
      </c>
      <c r="F102" s="11">
        <v>520025602</v>
      </c>
      <c r="G102" s="10" t="s">
        <v>287</v>
      </c>
      <c r="H102" s="10" t="s">
        <v>224</v>
      </c>
      <c r="I102" s="10" t="s">
        <v>195</v>
      </c>
      <c r="J102" s="10" t="s">
        <v>0</v>
      </c>
      <c r="K102" s="12">
        <v>1.47</v>
      </c>
      <c r="L102" s="10" t="s">
        <v>87</v>
      </c>
      <c r="M102" s="12">
        <v>7.6</v>
      </c>
      <c r="N102" s="12">
        <v>1.3</v>
      </c>
      <c r="O102" s="12">
        <v>2999777.35</v>
      </c>
      <c r="P102" s="12">
        <v>109.31</v>
      </c>
      <c r="Q102" s="12">
        <v>0</v>
      </c>
      <c r="R102" s="12">
        <v>3279.06</v>
      </c>
      <c r="S102" s="12">
        <v>4.1500000000000004</v>
      </c>
      <c r="T102" s="12">
        <f t="shared" si="2"/>
        <v>0.65837459142219257</v>
      </c>
      <c r="U102" s="12">
        <v>0.15</v>
      </c>
      <c r="V102" s="10" t="s">
        <v>0</v>
      </c>
    </row>
    <row r="103" spans="1:22" ht="12.75" customHeight="1" x14ac:dyDescent="0.3">
      <c r="A103" s="10" t="s">
        <v>0</v>
      </c>
      <c r="B103" s="10" t="s">
        <v>288</v>
      </c>
      <c r="C103" s="11">
        <v>6270144</v>
      </c>
      <c r="D103" s="10" t="s">
        <v>131</v>
      </c>
      <c r="E103" s="10" t="s">
        <v>0</v>
      </c>
      <c r="F103" s="11">
        <v>520025602</v>
      </c>
      <c r="G103" s="10" t="s">
        <v>287</v>
      </c>
      <c r="H103" s="10" t="s">
        <v>224</v>
      </c>
      <c r="I103" s="10" t="s">
        <v>195</v>
      </c>
      <c r="J103" s="10" t="s">
        <v>0</v>
      </c>
      <c r="K103" s="12">
        <v>4.2300000000000004</v>
      </c>
      <c r="L103" s="10" t="s">
        <v>87</v>
      </c>
      <c r="M103" s="12">
        <v>5</v>
      </c>
      <c r="N103" s="12">
        <v>2.0099999999999998</v>
      </c>
      <c r="O103" s="12">
        <v>9141962.4299999997</v>
      </c>
      <c r="P103" s="12">
        <v>114.73</v>
      </c>
      <c r="Q103" s="12">
        <v>0</v>
      </c>
      <c r="R103" s="12">
        <v>10488.57</v>
      </c>
      <c r="S103" s="12">
        <v>3.2</v>
      </c>
      <c r="T103" s="12">
        <f t="shared" si="2"/>
        <v>2.1059108367498816</v>
      </c>
      <c r="U103" s="12">
        <v>0.47</v>
      </c>
      <c r="V103" s="10" t="s">
        <v>0</v>
      </c>
    </row>
    <row r="104" spans="1:22" ht="12.75" customHeight="1" x14ac:dyDescent="0.3">
      <c r="A104" s="10" t="s">
        <v>0</v>
      </c>
      <c r="B104" s="10" t="s">
        <v>289</v>
      </c>
      <c r="C104" s="11">
        <v>1136936</v>
      </c>
      <c r="D104" s="10" t="s">
        <v>131</v>
      </c>
      <c r="E104" s="10" t="s">
        <v>0</v>
      </c>
      <c r="F104" s="11">
        <v>511399388</v>
      </c>
      <c r="G104" s="10" t="s">
        <v>183</v>
      </c>
      <c r="H104" s="10" t="s">
        <v>224</v>
      </c>
      <c r="I104" s="10" t="s">
        <v>195</v>
      </c>
      <c r="J104" s="10" t="s">
        <v>0</v>
      </c>
      <c r="K104" s="12">
        <v>1.96</v>
      </c>
      <c r="L104" s="10" t="s">
        <v>87</v>
      </c>
      <c r="M104" s="12">
        <v>3.45</v>
      </c>
      <c r="N104" s="12">
        <v>1.49</v>
      </c>
      <c r="O104" s="12">
        <v>5241305.5999999996</v>
      </c>
      <c r="P104" s="12">
        <v>103.84</v>
      </c>
      <c r="Q104" s="12">
        <v>0</v>
      </c>
      <c r="R104" s="12">
        <v>5442.57</v>
      </c>
      <c r="S104" s="12">
        <v>2.9</v>
      </c>
      <c r="T104" s="12">
        <f t="shared" si="2"/>
        <v>1.0927673784672081</v>
      </c>
      <c r="U104" s="12">
        <v>0.24</v>
      </c>
      <c r="V104" s="10" t="s">
        <v>0</v>
      </c>
    </row>
    <row r="105" spans="1:22" ht="12.75" customHeight="1" x14ac:dyDescent="0.3">
      <c r="A105" s="10" t="s">
        <v>0</v>
      </c>
      <c r="B105" s="10" t="s">
        <v>290</v>
      </c>
      <c r="C105" s="11">
        <v>1133511</v>
      </c>
      <c r="D105" s="10" t="s">
        <v>131</v>
      </c>
      <c r="E105" s="10" t="s">
        <v>0</v>
      </c>
      <c r="F105" s="11">
        <v>513682625</v>
      </c>
      <c r="G105" s="10" t="s">
        <v>291</v>
      </c>
      <c r="H105" s="10" t="s">
        <v>224</v>
      </c>
      <c r="I105" s="10" t="s">
        <v>195</v>
      </c>
      <c r="J105" s="10" t="s">
        <v>0</v>
      </c>
      <c r="K105" s="12">
        <v>2.89</v>
      </c>
      <c r="L105" s="10" t="s">
        <v>87</v>
      </c>
      <c r="M105" s="12">
        <v>3.2</v>
      </c>
      <c r="N105" s="12">
        <v>1.72</v>
      </c>
      <c r="O105" s="12">
        <v>2526780</v>
      </c>
      <c r="P105" s="12">
        <v>104.3</v>
      </c>
      <c r="Q105" s="12">
        <v>0</v>
      </c>
      <c r="R105" s="12">
        <v>2635.43</v>
      </c>
      <c r="S105" s="12">
        <v>3.76</v>
      </c>
      <c r="T105" s="12">
        <f t="shared" si="2"/>
        <v>0.52914559339316414</v>
      </c>
      <c r="U105" s="12">
        <v>0.12</v>
      </c>
      <c r="V105" s="10" t="s">
        <v>0</v>
      </c>
    </row>
    <row r="106" spans="1:22" ht="12.75" customHeight="1" x14ac:dyDescent="0.3">
      <c r="A106" s="10" t="s">
        <v>0</v>
      </c>
      <c r="B106" s="10" t="s">
        <v>292</v>
      </c>
      <c r="C106" s="11">
        <v>1118306</v>
      </c>
      <c r="D106" s="10" t="s">
        <v>131</v>
      </c>
      <c r="E106" s="10" t="s">
        <v>0</v>
      </c>
      <c r="F106" s="11">
        <v>513682625</v>
      </c>
      <c r="G106" s="10" t="s">
        <v>291</v>
      </c>
      <c r="H106" s="10" t="s">
        <v>224</v>
      </c>
      <c r="I106" s="10" t="s">
        <v>195</v>
      </c>
      <c r="J106" s="10" t="s">
        <v>0</v>
      </c>
      <c r="K106" s="12">
        <v>0.65</v>
      </c>
      <c r="L106" s="10" t="s">
        <v>87</v>
      </c>
      <c r="M106" s="12">
        <v>5.55</v>
      </c>
      <c r="N106" s="12">
        <v>1.24</v>
      </c>
      <c r="O106" s="12">
        <v>274007</v>
      </c>
      <c r="P106" s="12">
        <v>104.92</v>
      </c>
      <c r="Q106" s="12">
        <v>0</v>
      </c>
      <c r="R106" s="12">
        <v>287.49</v>
      </c>
      <c r="S106" s="12">
        <v>2.2799999999999998</v>
      </c>
      <c r="T106" s="12">
        <f t="shared" si="2"/>
        <v>5.772267396386957E-2</v>
      </c>
      <c r="U106" s="12">
        <v>0.01</v>
      </c>
      <c r="V106" s="10" t="s">
        <v>0</v>
      </c>
    </row>
    <row r="107" spans="1:22" ht="12.75" customHeight="1" x14ac:dyDescent="0.3">
      <c r="A107" s="10" t="s">
        <v>0</v>
      </c>
      <c r="B107" s="10" t="s">
        <v>293</v>
      </c>
      <c r="C107" s="11">
        <v>1143015</v>
      </c>
      <c r="D107" s="10" t="s">
        <v>131</v>
      </c>
      <c r="E107" s="10" t="s">
        <v>0</v>
      </c>
      <c r="F107" s="11">
        <v>1858676</v>
      </c>
      <c r="G107" s="10" t="s">
        <v>183</v>
      </c>
      <c r="H107" s="10" t="s">
        <v>224</v>
      </c>
      <c r="I107" s="10" t="s">
        <v>195</v>
      </c>
      <c r="J107" s="10" t="s">
        <v>0</v>
      </c>
      <c r="K107" s="12">
        <v>3.59</v>
      </c>
      <c r="L107" s="10" t="s">
        <v>87</v>
      </c>
      <c r="M107" s="12">
        <v>3.05</v>
      </c>
      <c r="N107" s="12">
        <v>6.31</v>
      </c>
      <c r="O107" s="12">
        <v>5072854</v>
      </c>
      <c r="P107" s="12">
        <v>89.4</v>
      </c>
      <c r="Q107" s="12">
        <v>0</v>
      </c>
      <c r="R107" s="12">
        <v>4535.13</v>
      </c>
      <c r="S107" s="12">
        <v>0.48</v>
      </c>
      <c r="T107" s="12">
        <f t="shared" si="2"/>
        <v>0.91057021243787195</v>
      </c>
      <c r="U107" s="12">
        <v>0.2</v>
      </c>
      <c r="V107" s="10" t="s">
        <v>0</v>
      </c>
    </row>
    <row r="108" spans="1:22" ht="12.75" customHeight="1" x14ac:dyDescent="0.3">
      <c r="A108" s="10" t="s">
        <v>0</v>
      </c>
      <c r="B108" s="10" t="s">
        <v>294</v>
      </c>
      <c r="C108" s="11">
        <v>1135656</v>
      </c>
      <c r="D108" s="10" t="s">
        <v>131</v>
      </c>
      <c r="E108" s="10" t="s">
        <v>0</v>
      </c>
      <c r="F108" s="11">
        <v>1858676</v>
      </c>
      <c r="G108" s="10" t="s">
        <v>183</v>
      </c>
      <c r="H108" s="10" t="s">
        <v>224</v>
      </c>
      <c r="I108" s="10" t="s">
        <v>195</v>
      </c>
      <c r="J108" s="10" t="s">
        <v>0</v>
      </c>
      <c r="K108" s="12">
        <v>1.93</v>
      </c>
      <c r="L108" s="10" t="s">
        <v>87</v>
      </c>
      <c r="M108" s="12">
        <v>4.45</v>
      </c>
      <c r="N108" s="12">
        <v>3.37</v>
      </c>
      <c r="O108" s="12">
        <v>849796.5</v>
      </c>
      <c r="P108" s="12">
        <v>102.11</v>
      </c>
      <c r="Q108" s="12">
        <v>0</v>
      </c>
      <c r="R108" s="12">
        <v>867.73</v>
      </c>
      <c r="S108" s="12">
        <v>0.12</v>
      </c>
      <c r="T108" s="12">
        <f t="shared" si="2"/>
        <v>0.17422413259128508</v>
      </c>
      <c r="U108" s="12">
        <v>0.04</v>
      </c>
      <c r="V108" s="10" t="s">
        <v>0</v>
      </c>
    </row>
    <row r="109" spans="1:22" ht="12.75" customHeight="1" x14ac:dyDescent="0.3">
      <c r="A109" s="10" t="s">
        <v>0</v>
      </c>
      <c r="B109" s="10" t="s">
        <v>295</v>
      </c>
      <c r="C109" s="11">
        <v>2380046</v>
      </c>
      <c r="D109" s="10" t="s">
        <v>131</v>
      </c>
      <c r="E109" s="10" t="s">
        <v>0</v>
      </c>
      <c r="F109" s="11">
        <v>520036435</v>
      </c>
      <c r="G109" s="18" t="s">
        <v>1181</v>
      </c>
      <c r="H109" s="10" t="s">
        <v>222</v>
      </c>
      <c r="I109" s="10" t="s">
        <v>86</v>
      </c>
      <c r="J109" s="10" t="s">
        <v>0</v>
      </c>
      <c r="K109" s="12">
        <v>2.89</v>
      </c>
      <c r="L109" s="10" t="s">
        <v>87</v>
      </c>
      <c r="M109" s="12">
        <v>2.95</v>
      </c>
      <c r="N109" s="12">
        <v>1.65</v>
      </c>
      <c r="O109" s="12">
        <v>5734380.0800000001</v>
      </c>
      <c r="P109" s="12">
        <v>103.79</v>
      </c>
      <c r="Q109" s="12">
        <v>0</v>
      </c>
      <c r="R109" s="12">
        <v>5951.71</v>
      </c>
      <c r="S109" s="12">
        <v>2.92</v>
      </c>
      <c r="T109" s="12">
        <f t="shared" si="2"/>
        <v>1.1949932723138272</v>
      </c>
      <c r="U109" s="12">
        <v>0.26</v>
      </c>
      <c r="V109" s="10" t="s">
        <v>0</v>
      </c>
    </row>
    <row r="110" spans="1:22" ht="12.75" customHeight="1" x14ac:dyDescent="0.3">
      <c r="A110" s="10" t="s">
        <v>0</v>
      </c>
      <c r="B110" s="10" t="s">
        <v>296</v>
      </c>
      <c r="C110" s="11">
        <v>6320105</v>
      </c>
      <c r="D110" s="10" t="s">
        <v>131</v>
      </c>
      <c r="E110" s="10" t="s">
        <v>0</v>
      </c>
      <c r="F110" s="11">
        <v>520018383</v>
      </c>
      <c r="G110" s="10" t="s">
        <v>282</v>
      </c>
      <c r="H110" s="10" t="s">
        <v>222</v>
      </c>
      <c r="I110" s="10" t="s">
        <v>86</v>
      </c>
      <c r="J110" s="10" t="s">
        <v>0</v>
      </c>
      <c r="K110" s="12">
        <v>3.27</v>
      </c>
      <c r="L110" s="10" t="s">
        <v>87</v>
      </c>
      <c r="M110" s="12">
        <v>5.89</v>
      </c>
      <c r="N110" s="12">
        <v>1.68</v>
      </c>
      <c r="O110" s="12">
        <v>2666666.66</v>
      </c>
      <c r="P110" s="12">
        <v>114.18</v>
      </c>
      <c r="Q110" s="12">
        <v>0</v>
      </c>
      <c r="R110" s="12">
        <v>3044.8</v>
      </c>
      <c r="S110" s="12">
        <v>0.57999999999999996</v>
      </c>
      <c r="T110" s="12">
        <f t="shared" si="2"/>
        <v>0.61133951680124554</v>
      </c>
      <c r="U110" s="12">
        <v>0.13</v>
      </c>
      <c r="V110" s="10" t="s">
        <v>0</v>
      </c>
    </row>
    <row r="111" spans="1:22" ht="12.75" customHeight="1" x14ac:dyDescent="0.3">
      <c r="A111" s="10" t="s">
        <v>0</v>
      </c>
      <c r="B111" s="10" t="s">
        <v>297</v>
      </c>
      <c r="C111" s="11">
        <v>6990212</v>
      </c>
      <c r="D111" s="10" t="s">
        <v>131</v>
      </c>
      <c r="E111" s="10" t="s">
        <v>0</v>
      </c>
      <c r="F111" s="11">
        <v>520025438</v>
      </c>
      <c r="G111" s="10" t="s">
        <v>183</v>
      </c>
      <c r="H111" s="10" t="s">
        <v>224</v>
      </c>
      <c r="I111" s="10" t="s">
        <v>195</v>
      </c>
      <c r="J111" s="10" t="s">
        <v>0</v>
      </c>
      <c r="K111" s="12">
        <v>6.52</v>
      </c>
      <c r="L111" s="10" t="s">
        <v>87</v>
      </c>
      <c r="M111" s="12">
        <v>3.95</v>
      </c>
      <c r="N111" s="12">
        <v>4.67</v>
      </c>
      <c r="O111" s="12">
        <v>2694685.03</v>
      </c>
      <c r="P111" s="12">
        <v>95.8</v>
      </c>
      <c r="Q111" s="12">
        <v>0</v>
      </c>
      <c r="R111" s="12">
        <v>2581.5100000000002</v>
      </c>
      <c r="S111" s="12">
        <v>0.15</v>
      </c>
      <c r="T111" s="12">
        <f t="shared" si="2"/>
        <v>0.51831945481397246</v>
      </c>
      <c r="U111" s="12">
        <v>0.11</v>
      </c>
      <c r="V111" s="10" t="s">
        <v>0</v>
      </c>
    </row>
    <row r="112" spans="1:22" ht="12.75" customHeight="1" x14ac:dyDescent="0.3">
      <c r="A112" s="10" t="s">
        <v>0</v>
      </c>
      <c r="B112" s="10" t="s">
        <v>298</v>
      </c>
      <c r="C112" s="11">
        <v>6990196</v>
      </c>
      <c r="D112" s="10" t="s">
        <v>131</v>
      </c>
      <c r="E112" s="10" t="s">
        <v>0</v>
      </c>
      <c r="F112" s="11">
        <v>520025438</v>
      </c>
      <c r="G112" s="10" t="s">
        <v>183</v>
      </c>
      <c r="H112" s="10" t="s">
        <v>224</v>
      </c>
      <c r="I112" s="10" t="s">
        <v>195</v>
      </c>
      <c r="J112" s="10" t="s">
        <v>0</v>
      </c>
      <c r="K112" s="12">
        <v>3.2</v>
      </c>
      <c r="L112" s="10" t="s">
        <v>87</v>
      </c>
      <c r="M112" s="12">
        <v>7.05</v>
      </c>
      <c r="N112" s="12">
        <v>3.12</v>
      </c>
      <c r="O112" s="12">
        <v>3240.89</v>
      </c>
      <c r="P112" s="12">
        <v>112.8</v>
      </c>
      <c r="Q112" s="12">
        <v>0</v>
      </c>
      <c r="R112" s="12">
        <v>3.66</v>
      </c>
      <c r="S112" s="12">
        <v>0</v>
      </c>
      <c r="T112" s="12">
        <f t="shared" si="2"/>
        <v>7.3486029673297374E-4</v>
      </c>
      <c r="U112" s="12">
        <v>0</v>
      </c>
      <c r="V112" s="10" t="s">
        <v>0</v>
      </c>
    </row>
    <row r="113" spans="1:22" ht="12.75" customHeight="1" x14ac:dyDescent="0.3">
      <c r="A113" s="10" t="s">
        <v>0</v>
      </c>
      <c r="B113" s="10" t="s">
        <v>299</v>
      </c>
      <c r="C113" s="11">
        <v>1145432</v>
      </c>
      <c r="D113" s="10" t="s">
        <v>131</v>
      </c>
      <c r="E113" s="10" t="s">
        <v>0</v>
      </c>
      <c r="F113" s="11">
        <v>1863501</v>
      </c>
      <c r="G113" s="10" t="s">
        <v>183</v>
      </c>
      <c r="H113" s="10" t="s">
        <v>222</v>
      </c>
      <c r="I113" s="10" t="s">
        <v>86</v>
      </c>
      <c r="J113" s="10" t="s">
        <v>0</v>
      </c>
      <c r="K113" s="12">
        <v>2.29</v>
      </c>
      <c r="L113" s="10" t="s">
        <v>87</v>
      </c>
      <c r="M113" s="12">
        <v>4.95</v>
      </c>
      <c r="N113" s="12">
        <v>7.13</v>
      </c>
      <c r="O113" s="12">
        <v>2377000</v>
      </c>
      <c r="P113" s="12">
        <v>96.68</v>
      </c>
      <c r="Q113" s="12">
        <v>0</v>
      </c>
      <c r="R113" s="12">
        <v>2298.08</v>
      </c>
      <c r="S113" s="12">
        <v>0.65</v>
      </c>
      <c r="T113" s="12">
        <f t="shared" si="2"/>
        <v>0.46141195374757166</v>
      </c>
      <c r="U113" s="12">
        <v>0.1</v>
      </c>
      <c r="V113" s="10" t="s">
        <v>0</v>
      </c>
    </row>
    <row r="114" spans="1:22" ht="12.75" customHeight="1" x14ac:dyDescent="0.3">
      <c r="A114" s="10" t="s">
        <v>0</v>
      </c>
      <c r="B114" s="10" t="s">
        <v>300</v>
      </c>
      <c r="C114" s="11">
        <v>1143080</v>
      </c>
      <c r="D114" s="10" t="s">
        <v>131</v>
      </c>
      <c r="E114" s="10" t="s">
        <v>0</v>
      </c>
      <c r="F114" s="11">
        <v>511930125</v>
      </c>
      <c r="G114" s="10" t="s">
        <v>254</v>
      </c>
      <c r="H114" s="10" t="s">
        <v>222</v>
      </c>
      <c r="I114" s="10" t="s">
        <v>86</v>
      </c>
      <c r="J114" s="10" t="s">
        <v>0</v>
      </c>
      <c r="K114" s="12">
        <v>5.62</v>
      </c>
      <c r="L114" s="10" t="s">
        <v>87</v>
      </c>
      <c r="M114" s="12">
        <v>2.5</v>
      </c>
      <c r="N114" s="12">
        <v>5.33</v>
      </c>
      <c r="O114" s="12">
        <v>3369828</v>
      </c>
      <c r="P114" s="12">
        <v>86.68</v>
      </c>
      <c r="Q114" s="12">
        <v>0</v>
      </c>
      <c r="R114" s="12">
        <v>2920.97</v>
      </c>
      <c r="S114" s="12">
        <v>0.55000000000000004</v>
      </c>
      <c r="T114" s="12">
        <f t="shared" si="2"/>
        <v>0.58647674342844647</v>
      </c>
      <c r="U114" s="12">
        <v>0.13</v>
      </c>
      <c r="V114" s="10" t="s">
        <v>0</v>
      </c>
    </row>
    <row r="115" spans="1:22" ht="12.75" customHeight="1" x14ac:dyDescent="0.3">
      <c r="A115" s="10" t="s">
        <v>0</v>
      </c>
      <c r="B115" s="10" t="s">
        <v>301</v>
      </c>
      <c r="C115" s="11">
        <v>1132836</v>
      </c>
      <c r="D115" s="10" t="s">
        <v>131</v>
      </c>
      <c r="E115" s="10" t="s">
        <v>0</v>
      </c>
      <c r="F115" s="11">
        <v>511930125</v>
      </c>
      <c r="G115" s="10" t="s">
        <v>254</v>
      </c>
      <c r="H115" s="10" t="s">
        <v>222</v>
      </c>
      <c r="I115" s="10" t="s">
        <v>86</v>
      </c>
      <c r="J115" s="10" t="s">
        <v>0</v>
      </c>
      <c r="K115" s="12">
        <v>3.39</v>
      </c>
      <c r="L115" s="10" t="s">
        <v>87</v>
      </c>
      <c r="M115" s="12">
        <v>4.1399999999999997</v>
      </c>
      <c r="N115" s="12">
        <v>3.48</v>
      </c>
      <c r="O115" s="12">
        <v>8530759.3599999994</v>
      </c>
      <c r="P115" s="12">
        <v>102.25</v>
      </c>
      <c r="Q115" s="12">
        <v>1265</v>
      </c>
      <c r="R115" s="12">
        <v>9987.7099999999991</v>
      </c>
      <c r="S115" s="12">
        <v>1.33</v>
      </c>
      <c r="T115" s="12">
        <f t="shared" si="2"/>
        <v>2.0053474137384941</v>
      </c>
      <c r="U115" s="12">
        <v>0.44</v>
      </c>
      <c r="V115" s="10" t="s">
        <v>0</v>
      </c>
    </row>
    <row r="116" spans="1:22" ht="12.75" customHeight="1" x14ac:dyDescent="0.3">
      <c r="A116" s="10" t="s">
        <v>0</v>
      </c>
      <c r="B116" s="10" t="s">
        <v>302</v>
      </c>
      <c r="C116" s="11">
        <v>1150812</v>
      </c>
      <c r="D116" s="10" t="s">
        <v>131</v>
      </c>
      <c r="E116" s="10" t="s">
        <v>0</v>
      </c>
      <c r="F116" s="11">
        <v>512607888</v>
      </c>
      <c r="G116" s="10" t="s">
        <v>1174</v>
      </c>
      <c r="H116" s="10" t="s">
        <v>224</v>
      </c>
      <c r="I116" s="10" t="s">
        <v>195</v>
      </c>
      <c r="J116" s="10" t="s">
        <v>0</v>
      </c>
      <c r="K116" s="12">
        <v>4.21</v>
      </c>
      <c r="L116" s="10" t="s">
        <v>87</v>
      </c>
      <c r="M116" s="12">
        <v>3.25</v>
      </c>
      <c r="N116" s="12">
        <v>2.4500000000000002</v>
      </c>
      <c r="O116" s="12">
        <v>2293070</v>
      </c>
      <c r="P116" s="12">
        <v>103.4</v>
      </c>
      <c r="Q116" s="12">
        <v>0</v>
      </c>
      <c r="R116" s="12">
        <v>2371.0300000000002</v>
      </c>
      <c r="S116" s="12">
        <v>0.31</v>
      </c>
      <c r="T116" s="12">
        <f t="shared" si="2"/>
        <v>0.4760589643067713</v>
      </c>
      <c r="U116" s="12">
        <v>0.1</v>
      </c>
      <c r="V116" s="10" t="s">
        <v>0</v>
      </c>
    </row>
    <row r="117" spans="1:22" ht="12.75" customHeight="1" x14ac:dyDescent="0.3">
      <c r="A117" s="10" t="s">
        <v>0</v>
      </c>
      <c r="B117" s="10" t="s">
        <v>303</v>
      </c>
      <c r="C117" s="11">
        <v>1137512</v>
      </c>
      <c r="D117" s="10" t="s">
        <v>131</v>
      </c>
      <c r="E117" s="10" t="s">
        <v>0</v>
      </c>
      <c r="F117" s="11">
        <v>515328250</v>
      </c>
      <c r="G117" s="10" t="s">
        <v>183</v>
      </c>
      <c r="H117" s="10" t="s">
        <v>224</v>
      </c>
      <c r="I117" s="10" t="s">
        <v>195</v>
      </c>
      <c r="J117" s="10" t="s">
        <v>0</v>
      </c>
      <c r="K117" s="12">
        <v>2.96</v>
      </c>
      <c r="L117" s="10" t="s">
        <v>87</v>
      </c>
      <c r="M117" s="12">
        <v>3.5</v>
      </c>
      <c r="N117" s="12">
        <v>1.62</v>
      </c>
      <c r="O117" s="12">
        <v>1982329.23</v>
      </c>
      <c r="P117" s="12">
        <v>106.99</v>
      </c>
      <c r="Q117" s="12">
        <v>0</v>
      </c>
      <c r="R117" s="12">
        <v>2120.89</v>
      </c>
      <c r="S117" s="12">
        <v>0.55000000000000004</v>
      </c>
      <c r="T117" s="12">
        <f t="shared" si="2"/>
        <v>0.4258354794366111</v>
      </c>
      <c r="U117" s="12">
        <v>0.09</v>
      </c>
      <c r="V117" s="10" t="s">
        <v>0</v>
      </c>
    </row>
    <row r="118" spans="1:22" ht="12.75" customHeight="1" x14ac:dyDescent="0.3">
      <c r="A118" s="10" t="s">
        <v>0</v>
      </c>
      <c r="B118" s="10" t="s">
        <v>304</v>
      </c>
      <c r="C118" s="11">
        <v>1139591</v>
      </c>
      <c r="D118" s="10" t="s">
        <v>131</v>
      </c>
      <c r="E118" s="10" t="s">
        <v>0</v>
      </c>
      <c r="F118" s="11">
        <v>514065283</v>
      </c>
      <c r="G118" s="10" t="s">
        <v>267</v>
      </c>
      <c r="H118" s="10" t="s">
        <v>224</v>
      </c>
      <c r="I118" s="10" t="s">
        <v>195</v>
      </c>
      <c r="J118" s="10" t="s">
        <v>0</v>
      </c>
      <c r="K118" s="12">
        <v>2.46</v>
      </c>
      <c r="L118" s="10" t="s">
        <v>87</v>
      </c>
      <c r="M118" s="12">
        <v>2.4</v>
      </c>
      <c r="N118" s="12">
        <v>1.86</v>
      </c>
      <c r="O118" s="12">
        <v>2665178.37</v>
      </c>
      <c r="P118" s="12">
        <v>101.55</v>
      </c>
      <c r="Q118" s="12">
        <v>0</v>
      </c>
      <c r="R118" s="12">
        <v>2706.49</v>
      </c>
      <c r="S118" s="12">
        <v>0.76</v>
      </c>
      <c r="T118" s="12">
        <f t="shared" si="2"/>
        <v>0.54341312691388688</v>
      </c>
      <c r="U118" s="12">
        <v>0.12</v>
      </c>
      <c r="V118" s="10" t="s">
        <v>0</v>
      </c>
    </row>
    <row r="119" spans="1:22" ht="12.75" customHeight="1" x14ac:dyDescent="0.3">
      <c r="A119" s="10" t="s">
        <v>0</v>
      </c>
      <c r="B119" s="10" t="s">
        <v>305</v>
      </c>
      <c r="C119" s="11">
        <v>1136134</v>
      </c>
      <c r="D119" s="10" t="s">
        <v>131</v>
      </c>
      <c r="E119" s="10" t="s">
        <v>0</v>
      </c>
      <c r="F119" s="11">
        <v>514892801</v>
      </c>
      <c r="G119" s="10" t="s">
        <v>306</v>
      </c>
      <c r="H119" s="10" t="s">
        <v>222</v>
      </c>
      <c r="I119" s="10" t="s">
        <v>86</v>
      </c>
      <c r="J119" s="10" t="s">
        <v>0</v>
      </c>
      <c r="K119" s="12">
        <v>3.09</v>
      </c>
      <c r="L119" s="10" t="s">
        <v>87</v>
      </c>
      <c r="M119" s="12">
        <v>3.35</v>
      </c>
      <c r="N119" s="12">
        <v>1.78</v>
      </c>
      <c r="O119" s="12">
        <v>2294612.33</v>
      </c>
      <c r="P119" s="12">
        <v>105.72</v>
      </c>
      <c r="Q119" s="12">
        <v>0</v>
      </c>
      <c r="R119" s="12">
        <v>2425.86</v>
      </c>
      <c r="S119" s="12">
        <v>0.48</v>
      </c>
      <c r="T119" s="12">
        <f t="shared" si="2"/>
        <v>0.48706781405263716</v>
      </c>
      <c r="U119" s="12">
        <v>0.11</v>
      </c>
      <c r="V119" s="10" t="s">
        <v>0</v>
      </c>
    </row>
    <row r="120" spans="1:22" ht="12.75" customHeight="1" x14ac:dyDescent="0.3">
      <c r="A120" s="10" t="s">
        <v>0</v>
      </c>
      <c r="B120" s="10" t="s">
        <v>307</v>
      </c>
      <c r="C120" s="11">
        <v>1133099</v>
      </c>
      <c r="D120" s="10" t="s">
        <v>131</v>
      </c>
      <c r="E120" s="10" t="s">
        <v>0</v>
      </c>
      <c r="F120" s="11">
        <v>514486042</v>
      </c>
      <c r="G120" s="10" t="s">
        <v>207</v>
      </c>
      <c r="H120" s="10" t="s">
        <v>233</v>
      </c>
      <c r="I120" s="10" t="s">
        <v>195</v>
      </c>
      <c r="J120" s="10" t="s">
        <v>0</v>
      </c>
      <c r="K120" s="12">
        <v>2.84</v>
      </c>
      <c r="L120" s="10" t="s">
        <v>87</v>
      </c>
      <c r="M120" s="12">
        <v>4.3499999999999996</v>
      </c>
      <c r="N120" s="12">
        <v>1.43</v>
      </c>
      <c r="O120" s="12">
        <v>4016512</v>
      </c>
      <c r="P120" s="12">
        <v>110.67</v>
      </c>
      <c r="Q120" s="12">
        <v>0</v>
      </c>
      <c r="R120" s="12">
        <v>4445.07</v>
      </c>
      <c r="S120" s="12">
        <v>2.3199999999999998</v>
      </c>
      <c r="T120" s="12">
        <f t="shared" si="2"/>
        <v>0.8924878303821967</v>
      </c>
      <c r="U120" s="12">
        <v>0.2</v>
      </c>
      <c r="V120" s="10" t="s">
        <v>0</v>
      </c>
    </row>
    <row r="121" spans="1:22" ht="12.75" customHeight="1" x14ac:dyDescent="0.3">
      <c r="A121" s="10" t="s">
        <v>0</v>
      </c>
      <c r="B121" s="10" t="s">
        <v>308</v>
      </c>
      <c r="C121" s="11">
        <v>1135698</v>
      </c>
      <c r="D121" s="10" t="s">
        <v>131</v>
      </c>
      <c r="E121" s="10" t="s">
        <v>0</v>
      </c>
      <c r="F121" s="11">
        <v>520034760</v>
      </c>
      <c r="G121" s="10" t="s">
        <v>183</v>
      </c>
      <c r="H121" s="10" t="s">
        <v>233</v>
      </c>
      <c r="I121" s="10" t="s">
        <v>195</v>
      </c>
      <c r="J121" s="10" t="s">
        <v>0</v>
      </c>
      <c r="K121" s="12">
        <v>1.85</v>
      </c>
      <c r="L121" s="10" t="s">
        <v>87</v>
      </c>
      <c r="M121" s="12">
        <v>3.9</v>
      </c>
      <c r="N121" s="12">
        <v>2.0499999999999998</v>
      </c>
      <c r="O121" s="12">
        <v>5894221.0899999999</v>
      </c>
      <c r="P121" s="12">
        <v>104.43</v>
      </c>
      <c r="Q121" s="12">
        <v>0</v>
      </c>
      <c r="R121" s="12">
        <v>6155.33</v>
      </c>
      <c r="S121" s="12">
        <v>1.94</v>
      </c>
      <c r="T121" s="12">
        <f t="shared" si="2"/>
        <v>1.2358764017184085</v>
      </c>
      <c r="U121" s="12">
        <v>0.27</v>
      </c>
      <c r="V121" s="10" t="s">
        <v>0</v>
      </c>
    </row>
    <row r="122" spans="1:22" ht="12.75" customHeight="1" x14ac:dyDescent="0.3">
      <c r="A122" s="10" t="s">
        <v>0</v>
      </c>
      <c r="B122" s="10" t="s">
        <v>309</v>
      </c>
      <c r="C122" s="11">
        <v>1132331</v>
      </c>
      <c r="D122" s="10" t="s">
        <v>131</v>
      </c>
      <c r="E122" s="10" t="s">
        <v>0</v>
      </c>
      <c r="F122" s="11">
        <v>510381601</v>
      </c>
      <c r="G122" s="10" t="s">
        <v>183</v>
      </c>
      <c r="H122" s="10" t="s">
        <v>235</v>
      </c>
      <c r="I122" s="10" t="s">
        <v>86</v>
      </c>
      <c r="J122" s="10" t="s">
        <v>0</v>
      </c>
      <c r="K122" s="12">
        <v>3.15</v>
      </c>
      <c r="L122" s="10" t="s">
        <v>87</v>
      </c>
      <c r="M122" s="12">
        <v>4.2</v>
      </c>
      <c r="N122" s="12">
        <v>2.5499999999999998</v>
      </c>
      <c r="O122" s="12">
        <v>2043954.64</v>
      </c>
      <c r="P122" s="12">
        <v>105.87</v>
      </c>
      <c r="Q122" s="12">
        <v>0</v>
      </c>
      <c r="R122" s="12">
        <v>2163.9299999999998</v>
      </c>
      <c r="S122" s="12">
        <v>0.28000000000000003</v>
      </c>
      <c r="T122" s="12">
        <f t="shared" si="2"/>
        <v>0.43447711527578792</v>
      </c>
      <c r="U122" s="12">
        <v>0.1</v>
      </c>
      <c r="V122" s="10" t="s">
        <v>0</v>
      </c>
    </row>
    <row r="123" spans="1:22" ht="12.75" customHeight="1" x14ac:dyDescent="0.3">
      <c r="A123" s="10" t="s">
        <v>0</v>
      </c>
      <c r="B123" s="10" t="s">
        <v>310</v>
      </c>
      <c r="C123" s="11">
        <v>1490051</v>
      </c>
      <c r="D123" s="10" t="s">
        <v>131</v>
      </c>
      <c r="E123" s="10" t="s">
        <v>0</v>
      </c>
      <c r="F123" s="11">
        <v>520034349</v>
      </c>
      <c r="G123" s="18" t="s">
        <v>1181</v>
      </c>
      <c r="H123" s="10" t="s">
        <v>233</v>
      </c>
      <c r="I123" s="10" t="s">
        <v>195</v>
      </c>
      <c r="J123" s="10" t="s">
        <v>0</v>
      </c>
      <c r="K123" s="12">
        <v>2.4300000000000002</v>
      </c>
      <c r="L123" s="10" t="s">
        <v>87</v>
      </c>
      <c r="M123" s="12">
        <v>2.75</v>
      </c>
      <c r="N123" s="12">
        <v>1.65</v>
      </c>
      <c r="O123" s="12">
        <v>3393147.95</v>
      </c>
      <c r="P123" s="12">
        <v>102.69</v>
      </c>
      <c r="Q123" s="12">
        <v>0</v>
      </c>
      <c r="R123" s="12">
        <v>3484.42</v>
      </c>
      <c r="S123" s="12">
        <v>6.03</v>
      </c>
      <c r="T123" s="12">
        <f t="shared" si="2"/>
        <v>0.69960708063997501</v>
      </c>
      <c r="U123" s="12">
        <v>0.15</v>
      </c>
      <c r="V123" s="10" t="s">
        <v>0</v>
      </c>
    </row>
    <row r="124" spans="1:22" ht="12.75" customHeight="1" x14ac:dyDescent="0.3">
      <c r="A124" s="10" t="s">
        <v>0</v>
      </c>
      <c r="B124" s="10" t="s">
        <v>311</v>
      </c>
      <c r="C124" s="11">
        <v>1136126</v>
      </c>
      <c r="D124" s="10" t="s">
        <v>131</v>
      </c>
      <c r="E124" s="10" t="s">
        <v>0</v>
      </c>
      <c r="F124" s="11">
        <v>514068980</v>
      </c>
      <c r="G124" s="10" t="s">
        <v>267</v>
      </c>
      <c r="H124" s="10" t="s">
        <v>233</v>
      </c>
      <c r="I124" s="10" t="s">
        <v>195</v>
      </c>
      <c r="J124" s="10" t="s">
        <v>0</v>
      </c>
      <c r="K124" s="12">
        <v>2.09</v>
      </c>
      <c r="L124" s="10" t="s">
        <v>87</v>
      </c>
      <c r="M124" s="12">
        <v>3.5</v>
      </c>
      <c r="N124" s="12">
        <v>1.64</v>
      </c>
      <c r="O124" s="12">
        <v>4747237.51</v>
      </c>
      <c r="P124" s="12">
        <v>105.1</v>
      </c>
      <c r="Q124" s="12">
        <v>0</v>
      </c>
      <c r="R124" s="12">
        <v>4989.3500000000004</v>
      </c>
      <c r="S124" s="12">
        <v>6.33</v>
      </c>
      <c r="T124" s="12">
        <f t="shared" si="2"/>
        <v>1.0017691862034599</v>
      </c>
      <c r="U124" s="12">
        <v>0.22</v>
      </c>
      <c r="V124" s="10" t="s">
        <v>0</v>
      </c>
    </row>
    <row r="125" spans="1:22" ht="12.75" customHeight="1" x14ac:dyDescent="0.3">
      <c r="A125" s="10" t="s">
        <v>0</v>
      </c>
      <c r="B125" s="10" t="s">
        <v>312</v>
      </c>
      <c r="C125" s="11">
        <v>1136803</v>
      </c>
      <c r="D125" s="10" t="s">
        <v>131</v>
      </c>
      <c r="E125" s="10" t="s">
        <v>0</v>
      </c>
      <c r="F125" s="11">
        <v>512719485</v>
      </c>
      <c r="G125" s="10" t="s">
        <v>183</v>
      </c>
      <c r="H125" s="10" t="s">
        <v>233</v>
      </c>
      <c r="I125" s="10" t="s">
        <v>195</v>
      </c>
      <c r="J125" s="10" t="s">
        <v>0</v>
      </c>
      <c r="K125" s="12">
        <v>2.36</v>
      </c>
      <c r="L125" s="10" t="s">
        <v>87</v>
      </c>
      <c r="M125" s="12">
        <v>3.35</v>
      </c>
      <c r="N125" s="12">
        <v>1.76</v>
      </c>
      <c r="O125" s="12">
        <v>9375061</v>
      </c>
      <c r="P125" s="12">
        <v>104.61</v>
      </c>
      <c r="Q125" s="12">
        <v>0</v>
      </c>
      <c r="R125" s="12">
        <v>9807.25</v>
      </c>
      <c r="S125" s="12">
        <v>3.07</v>
      </c>
      <c r="T125" s="12">
        <f t="shared" si="2"/>
        <v>1.9691143839165184</v>
      </c>
      <c r="U125" s="12">
        <v>0.43</v>
      </c>
      <c r="V125" s="10" t="s">
        <v>0</v>
      </c>
    </row>
    <row r="126" spans="1:22" ht="12.75" customHeight="1" x14ac:dyDescent="0.3">
      <c r="A126" s="10" t="s">
        <v>0</v>
      </c>
      <c r="B126" s="10" t="s">
        <v>313</v>
      </c>
      <c r="C126" s="11">
        <v>1143304</v>
      </c>
      <c r="D126" s="10" t="s">
        <v>131</v>
      </c>
      <c r="E126" s="10" t="s">
        <v>0</v>
      </c>
      <c r="F126" s="11">
        <v>1841580</v>
      </c>
      <c r="G126" s="10" t="s">
        <v>183</v>
      </c>
      <c r="H126" s="10" t="s">
        <v>245</v>
      </c>
      <c r="I126" s="10" t="s">
        <v>195</v>
      </c>
      <c r="J126" s="10" t="s">
        <v>0</v>
      </c>
      <c r="K126" s="12">
        <v>4.49</v>
      </c>
      <c r="L126" s="10" t="s">
        <v>87</v>
      </c>
      <c r="M126" s="12">
        <v>3.25</v>
      </c>
      <c r="N126" s="12">
        <v>5.67</v>
      </c>
      <c r="O126" s="12">
        <v>4838092</v>
      </c>
      <c r="P126" s="12">
        <v>91.4</v>
      </c>
      <c r="Q126" s="12">
        <v>0</v>
      </c>
      <c r="R126" s="12">
        <v>4422.0200000000004</v>
      </c>
      <c r="S126" s="12">
        <v>0.59</v>
      </c>
      <c r="T126" s="12">
        <f t="shared" si="2"/>
        <v>0.88785981676479364</v>
      </c>
      <c r="U126" s="12">
        <v>0.2</v>
      </c>
      <c r="V126" s="10" t="s">
        <v>0</v>
      </c>
    </row>
    <row r="127" spans="1:22" ht="12.75" customHeight="1" x14ac:dyDescent="0.3">
      <c r="A127" s="10" t="s">
        <v>0</v>
      </c>
      <c r="B127" s="10" t="s">
        <v>314</v>
      </c>
      <c r="C127" s="11">
        <v>5780093</v>
      </c>
      <c r="D127" s="10" t="s">
        <v>131</v>
      </c>
      <c r="E127" s="10" t="s">
        <v>0</v>
      </c>
      <c r="F127" s="11">
        <v>520033473</v>
      </c>
      <c r="G127" s="10" t="s">
        <v>315</v>
      </c>
      <c r="H127" s="10" t="s">
        <v>316</v>
      </c>
      <c r="I127" s="10" t="s">
        <v>86</v>
      </c>
      <c r="J127" s="10" t="s">
        <v>0</v>
      </c>
      <c r="K127" s="12">
        <v>0.75</v>
      </c>
      <c r="L127" s="10" t="s">
        <v>87</v>
      </c>
      <c r="M127" s="12">
        <v>5.7</v>
      </c>
      <c r="N127" s="12">
        <v>0.73</v>
      </c>
      <c r="O127" s="12">
        <v>87985.98</v>
      </c>
      <c r="P127" s="12">
        <v>103.71</v>
      </c>
      <c r="Q127" s="12">
        <v>0</v>
      </c>
      <c r="R127" s="12">
        <v>91.25</v>
      </c>
      <c r="S127" s="12">
        <v>0.22</v>
      </c>
      <c r="T127" s="12">
        <f t="shared" si="2"/>
        <v>1.8321312042864444E-2</v>
      </c>
      <c r="U127" s="12">
        <v>0</v>
      </c>
      <c r="V127" s="10" t="s">
        <v>0</v>
      </c>
    </row>
    <row r="128" spans="1:22" ht="12.75" customHeight="1" x14ac:dyDescent="0.3">
      <c r="A128" s="10" t="s">
        <v>0</v>
      </c>
      <c r="B128" s="10" t="s">
        <v>317</v>
      </c>
      <c r="C128" s="11">
        <v>6390348</v>
      </c>
      <c r="D128" s="10" t="s">
        <v>131</v>
      </c>
      <c r="E128" s="10" t="s">
        <v>0</v>
      </c>
      <c r="F128" s="11">
        <v>520023896</v>
      </c>
      <c r="G128" s="18" t="s">
        <v>1183</v>
      </c>
      <c r="H128" s="10" t="s">
        <v>249</v>
      </c>
      <c r="I128" s="10" t="s">
        <v>86</v>
      </c>
      <c r="J128" s="10" t="s">
        <v>0</v>
      </c>
      <c r="K128" s="12">
        <v>4.32</v>
      </c>
      <c r="L128" s="10" t="s">
        <v>87</v>
      </c>
      <c r="M128" s="12">
        <v>4.8</v>
      </c>
      <c r="N128" s="12">
        <v>8.76</v>
      </c>
      <c r="O128" s="12">
        <v>2244000</v>
      </c>
      <c r="P128" s="12">
        <v>85.17</v>
      </c>
      <c r="Q128" s="12">
        <v>0</v>
      </c>
      <c r="R128" s="12">
        <v>1911.21</v>
      </c>
      <c r="S128" s="12">
        <v>0.09</v>
      </c>
      <c r="T128" s="12">
        <f t="shared" si="2"/>
        <v>0.3837356141308817</v>
      </c>
      <c r="U128" s="12">
        <v>0.08</v>
      </c>
      <c r="V128" s="10" t="s">
        <v>0</v>
      </c>
    </row>
    <row r="129" spans="1:22" ht="12.75" customHeight="1" x14ac:dyDescent="0.3">
      <c r="A129" s="10" t="s">
        <v>0</v>
      </c>
      <c r="B129" s="10" t="s">
        <v>318</v>
      </c>
      <c r="C129" s="11">
        <v>1131457</v>
      </c>
      <c r="D129" s="10" t="s">
        <v>131</v>
      </c>
      <c r="E129" s="10" t="s">
        <v>0</v>
      </c>
      <c r="F129" s="11">
        <v>511540809</v>
      </c>
      <c r="G129" s="10" t="s">
        <v>193</v>
      </c>
      <c r="H129" s="10" t="s">
        <v>249</v>
      </c>
      <c r="I129" s="10" t="s">
        <v>86</v>
      </c>
      <c r="J129" s="10" t="s">
        <v>0</v>
      </c>
      <c r="K129" s="12">
        <v>0.75</v>
      </c>
      <c r="L129" s="10" t="s">
        <v>87</v>
      </c>
      <c r="M129" s="12">
        <v>4.7</v>
      </c>
      <c r="N129" s="12">
        <v>1.61</v>
      </c>
      <c r="O129" s="12">
        <v>3000000</v>
      </c>
      <c r="P129" s="12">
        <v>102.68</v>
      </c>
      <c r="Q129" s="12">
        <v>0</v>
      </c>
      <c r="R129" s="12">
        <v>3080.4</v>
      </c>
      <c r="S129" s="12">
        <v>4.54</v>
      </c>
      <c r="T129" s="12">
        <f t="shared" si="2"/>
        <v>0.61848733826673563</v>
      </c>
      <c r="U129" s="12">
        <v>0.14000000000000001</v>
      </c>
      <c r="V129" s="10" t="s">
        <v>0</v>
      </c>
    </row>
    <row r="130" spans="1:22" ht="12.75" customHeight="1" x14ac:dyDescent="0.3">
      <c r="A130" s="10" t="s">
        <v>0</v>
      </c>
      <c r="B130" s="10" t="s">
        <v>319</v>
      </c>
      <c r="C130" s="11">
        <v>1151026</v>
      </c>
      <c r="D130" s="10" t="s">
        <v>131</v>
      </c>
      <c r="E130" s="10" t="s">
        <v>0</v>
      </c>
      <c r="F130" s="11">
        <v>520042177</v>
      </c>
      <c r="G130" s="10" t="s">
        <v>207</v>
      </c>
      <c r="H130" s="10" t="s">
        <v>320</v>
      </c>
      <c r="I130" s="10" t="s">
        <v>195</v>
      </c>
      <c r="J130" s="10" t="s">
        <v>0</v>
      </c>
      <c r="K130" s="12">
        <v>3.68</v>
      </c>
      <c r="L130" s="10" t="s">
        <v>87</v>
      </c>
      <c r="M130" s="12">
        <v>4.75</v>
      </c>
      <c r="N130" s="12">
        <v>2.73</v>
      </c>
      <c r="O130" s="12">
        <v>898000</v>
      </c>
      <c r="P130" s="12">
        <v>107.72</v>
      </c>
      <c r="Q130" s="12">
        <v>10.66</v>
      </c>
      <c r="R130" s="12">
        <v>977.99</v>
      </c>
      <c r="S130" s="12">
        <v>0.87</v>
      </c>
      <c r="T130" s="12">
        <f t="shared" si="2"/>
        <v>0.1963623009841205</v>
      </c>
      <c r="U130" s="12">
        <v>0.04</v>
      </c>
      <c r="V130" s="10" t="s">
        <v>0</v>
      </c>
    </row>
    <row r="131" spans="1:22" ht="12.75" customHeight="1" x14ac:dyDescent="0.3">
      <c r="A131" s="10" t="s">
        <v>0</v>
      </c>
      <c r="B131" s="10" t="s">
        <v>321</v>
      </c>
      <c r="C131" s="11">
        <v>1156025</v>
      </c>
      <c r="D131" s="10" t="s">
        <v>131</v>
      </c>
      <c r="E131" s="10" t="s">
        <v>0</v>
      </c>
      <c r="F131" s="11">
        <v>520042177</v>
      </c>
      <c r="G131" s="10" t="s">
        <v>207</v>
      </c>
      <c r="H131" s="10" t="s">
        <v>320</v>
      </c>
      <c r="I131" s="10" t="s">
        <v>195</v>
      </c>
      <c r="J131" s="10" t="s">
        <v>0</v>
      </c>
      <c r="K131" s="12">
        <v>4.84</v>
      </c>
      <c r="L131" s="10" t="s">
        <v>87</v>
      </c>
      <c r="M131" s="12">
        <v>5.45</v>
      </c>
      <c r="N131" s="12">
        <v>3.51</v>
      </c>
      <c r="O131" s="12">
        <v>2140000</v>
      </c>
      <c r="P131" s="12">
        <v>109.89</v>
      </c>
      <c r="Q131" s="12">
        <v>62.95</v>
      </c>
      <c r="R131" s="12">
        <v>2414.59</v>
      </c>
      <c r="S131" s="12">
        <v>1.26</v>
      </c>
      <c r="T131" s="12">
        <f t="shared" si="2"/>
        <v>0.48480500652690478</v>
      </c>
      <c r="U131" s="12">
        <v>0.11</v>
      </c>
      <c r="V131" s="10" t="s">
        <v>0</v>
      </c>
    </row>
    <row r="132" spans="1:22" ht="12.75" customHeight="1" x14ac:dyDescent="0.3">
      <c r="A132" s="10" t="s">
        <v>0</v>
      </c>
      <c r="B132" s="10" t="s">
        <v>322</v>
      </c>
      <c r="C132" s="11">
        <v>7300148</v>
      </c>
      <c r="D132" s="10" t="s">
        <v>131</v>
      </c>
      <c r="E132" s="10" t="s">
        <v>0</v>
      </c>
      <c r="F132" s="11">
        <v>520025586</v>
      </c>
      <c r="G132" s="18" t="s">
        <v>1183</v>
      </c>
      <c r="H132" s="10" t="s">
        <v>133</v>
      </c>
      <c r="I132" s="10" t="s">
        <v>133</v>
      </c>
      <c r="J132" s="10" t="s">
        <v>0</v>
      </c>
      <c r="K132" s="12">
        <v>1.05</v>
      </c>
      <c r="L132" s="10" t="s">
        <v>87</v>
      </c>
      <c r="M132" s="12">
        <v>6.35</v>
      </c>
      <c r="N132" s="12">
        <v>1.49</v>
      </c>
      <c r="O132" s="12">
        <v>2380272</v>
      </c>
      <c r="P132" s="12">
        <v>107.63</v>
      </c>
      <c r="Q132" s="12">
        <v>0</v>
      </c>
      <c r="R132" s="12">
        <v>2561.89</v>
      </c>
      <c r="S132" s="12">
        <v>0.85</v>
      </c>
      <c r="T132" s="12">
        <f t="shared" si="2"/>
        <v>0.51438012174787928</v>
      </c>
      <c r="U132" s="12">
        <v>0.11</v>
      </c>
      <c r="V132" s="10" t="s">
        <v>0</v>
      </c>
    </row>
    <row r="133" spans="1:22" ht="12.75" customHeight="1" x14ac:dyDescent="0.3">
      <c r="A133" s="4" t="s">
        <v>0</v>
      </c>
      <c r="B133" s="4" t="s">
        <v>169</v>
      </c>
      <c r="C133" s="4" t="s">
        <v>0</v>
      </c>
      <c r="D133" s="4" t="s">
        <v>0</v>
      </c>
      <c r="E133" s="4" t="s">
        <v>0</v>
      </c>
      <c r="F133" s="4" t="s">
        <v>0</v>
      </c>
      <c r="G133" s="4" t="s">
        <v>0</v>
      </c>
      <c r="H133" s="4" t="s">
        <v>0</v>
      </c>
      <c r="I133" s="4" t="s">
        <v>0</v>
      </c>
      <c r="J133" s="4" t="s">
        <v>0</v>
      </c>
      <c r="K133" s="6">
        <v>4.1399999999999997</v>
      </c>
      <c r="L133" s="4" t="s">
        <v>0</v>
      </c>
      <c r="M133" s="6">
        <v>5.3</v>
      </c>
      <c r="N133" s="6">
        <v>6.11</v>
      </c>
      <c r="O133" s="6">
        <f>SUM(O134:O138)</f>
        <v>14341664.93</v>
      </c>
      <c r="P133" s="4" t="s">
        <v>0</v>
      </c>
      <c r="Q133" s="6">
        <f t="shared" ref="Q133:R133" si="3">SUM(Q134:Q138)</f>
        <v>0</v>
      </c>
      <c r="R133" s="6">
        <f t="shared" si="3"/>
        <v>14195.6</v>
      </c>
      <c r="S133" s="4" t="s">
        <v>0</v>
      </c>
      <c r="T133" s="6">
        <f>SUM(T134:T138)</f>
        <v>2.8502138875143723</v>
      </c>
      <c r="U133" s="6">
        <v>0.84</v>
      </c>
      <c r="V133" s="4" t="s">
        <v>0</v>
      </c>
    </row>
    <row r="134" spans="1:22" ht="12.75" customHeight="1" x14ac:dyDescent="0.3">
      <c r="A134" s="10" t="s">
        <v>0</v>
      </c>
      <c r="B134" s="10" t="s">
        <v>323</v>
      </c>
      <c r="C134" s="11">
        <v>1155951</v>
      </c>
      <c r="D134" s="10" t="s">
        <v>131</v>
      </c>
      <c r="E134" s="10" t="s">
        <v>0</v>
      </c>
      <c r="F134" s="11">
        <v>1742</v>
      </c>
      <c r="G134" s="10" t="s">
        <v>183</v>
      </c>
      <c r="H134" s="10" t="s">
        <v>208</v>
      </c>
      <c r="I134" s="10" t="s">
        <v>195</v>
      </c>
      <c r="J134" s="10" t="s">
        <v>0</v>
      </c>
      <c r="K134" s="12">
        <v>5.92</v>
      </c>
      <c r="L134" s="10" t="s">
        <v>87</v>
      </c>
      <c r="M134" s="12">
        <v>4.3</v>
      </c>
      <c r="N134" s="12">
        <v>4.3499999999999996</v>
      </c>
      <c r="O134" s="12">
        <v>5400000</v>
      </c>
      <c r="P134" s="12">
        <v>95.2</v>
      </c>
      <c r="Q134" s="12">
        <v>0</v>
      </c>
      <c r="R134" s="12">
        <v>5140.8</v>
      </c>
      <c r="S134" s="12">
        <v>0.36</v>
      </c>
      <c r="T134" s="12">
        <f t="shared" ref="T134:T138" si="4">R134/$R$11*100</f>
        <v>1.0321775446570689</v>
      </c>
      <c r="U134" s="12">
        <v>0.23</v>
      </c>
      <c r="V134" s="10" t="s">
        <v>0</v>
      </c>
    </row>
    <row r="135" spans="1:22" ht="12.75" customHeight="1" x14ac:dyDescent="0.3">
      <c r="A135" s="10" t="s">
        <v>0</v>
      </c>
      <c r="B135" s="10" t="s">
        <v>324</v>
      </c>
      <c r="C135" s="11">
        <v>1140417</v>
      </c>
      <c r="D135" s="10" t="s">
        <v>131</v>
      </c>
      <c r="E135" s="10" t="s">
        <v>0</v>
      </c>
      <c r="F135" s="11">
        <v>510119068</v>
      </c>
      <c r="G135" s="10" t="s">
        <v>282</v>
      </c>
      <c r="H135" s="10" t="s">
        <v>222</v>
      </c>
      <c r="I135" s="10" t="s">
        <v>86</v>
      </c>
      <c r="J135" s="10" t="s">
        <v>0</v>
      </c>
      <c r="K135" s="12">
        <v>4.1399999999999997</v>
      </c>
      <c r="L135" s="10" t="s">
        <v>87</v>
      </c>
      <c r="M135" s="12">
        <v>3.9</v>
      </c>
      <c r="N135" s="12">
        <v>3.82</v>
      </c>
      <c r="O135" s="12">
        <v>2203000</v>
      </c>
      <c r="P135" s="12">
        <v>97.98</v>
      </c>
      <c r="Q135" s="12">
        <v>0</v>
      </c>
      <c r="R135" s="12">
        <v>2158.5</v>
      </c>
      <c r="S135" s="12">
        <v>1.1200000000000001</v>
      </c>
      <c r="T135" s="12">
        <f t="shared" si="4"/>
        <v>0.43338687172079887</v>
      </c>
      <c r="U135" s="12">
        <v>0.1</v>
      </c>
      <c r="V135" s="10" t="s">
        <v>0</v>
      </c>
    </row>
    <row r="136" spans="1:22" ht="12.75" customHeight="1" x14ac:dyDescent="0.3">
      <c r="A136" s="10" t="s">
        <v>0</v>
      </c>
      <c r="B136" s="10" t="s">
        <v>325</v>
      </c>
      <c r="C136" s="11">
        <v>1143593</v>
      </c>
      <c r="D136" s="10" t="s">
        <v>131</v>
      </c>
      <c r="E136" s="10" t="s">
        <v>0</v>
      </c>
      <c r="F136" s="11">
        <v>515334662</v>
      </c>
      <c r="G136" s="10" t="s">
        <v>264</v>
      </c>
      <c r="H136" s="10" t="s">
        <v>224</v>
      </c>
      <c r="I136" s="10" t="s">
        <v>195</v>
      </c>
      <c r="J136" s="10" t="s">
        <v>0</v>
      </c>
      <c r="K136" s="12">
        <v>5.22</v>
      </c>
      <c r="L136" s="10" t="s">
        <v>87</v>
      </c>
      <c r="M136" s="12">
        <v>4.6900000000000004</v>
      </c>
      <c r="N136" s="12">
        <v>6.46</v>
      </c>
      <c r="O136" s="12">
        <v>3307664.93</v>
      </c>
      <c r="P136" s="12">
        <v>96.06</v>
      </c>
      <c r="Q136" s="12">
        <v>0</v>
      </c>
      <c r="R136" s="12">
        <v>3177.34</v>
      </c>
      <c r="S136" s="12">
        <v>0.18</v>
      </c>
      <c r="T136" s="12">
        <f t="shared" si="4"/>
        <v>0.63795109705506747</v>
      </c>
      <c r="U136" s="12">
        <v>0.14000000000000001</v>
      </c>
      <c r="V136" s="10" t="s">
        <v>0</v>
      </c>
    </row>
    <row r="137" spans="1:22" ht="12.75" customHeight="1" x14ac:dyDescent="0.3">
      <c r="A137" s="10" t="s">
        <v>0</v>
      </c>
      <c r="B137" s="10" t="s">
        <v>326</v>
      </c>
      <c r="C137" s="11">
        <v>1141365</v>
      </c>
      <c r="D137" s="10" t="s">
        <v>131</v>
      </c>
      <c r="E137" s="10" t="s">
        <v>0</v>
      </c>
      <c r="F137" s="11">
        <v>515643484</v>
      </c>
      <c r="G137" s="10" t="s">
        <v>264</v>
      </c>
      <c r="H137" s="10" t="s">
        <v>316</v>
      </c>
      <c r="I137" s="10" t="s">
        <v>86</v>
      </c>
      <c r="J137" s="10" t="s">
        <v>0</v>
      </c>
      <c r="K137" s="12">
        <v>1.89</v>
      </c>
      <c r="L137" s="10" t="s">
        <v>87</v>
      </c>
      <c r="M137" s="12">
        <v>7.75</v>
      </c>
      <c r="N137" s="12">
        <v>5.26</v>
      </c>
      <c r="O137" s="12">
        <v>298497</v>
      </c>
      <c r="P137" s="12">
        <v>105.17</v>
      </c>
      <c r="Q137" s="12">
        <v>0</v>
      </c>
      <c r="R137" s="12">
        <v>313.93</v>
      </c>
      <c r="S137" s="12">
        <v>0.2</v>
      </c>
      <c r="T137" s="12">
        <f t="shared" si="4"/>
        <v>6.3031336872508878E-2</v>
      </c>
      <c r="U137" s="12">
        <v>0.01</v>
      </c>
      <c r="V137" s="10" t="s">
        <v>0</v>
      </c>
    </row>
    <row r="138" spans="1:22" ht="12.75" customHeight="1" x14ac:dyDescent="0.3">
      <c r="A138" s="10" t="s">
        <v>0</v>
      </c>
      <c r="B138" s="10" t="s">
        <v>327</v>
      </c>
      <c r="C138" s="11">
        <v>1141373</v>
      </c>
      <c r="D138" s="10" t="s">
        <v>131</v>
      </c>
      <c r="E138" s="10" t="s">
        <v>0</v>
      </c>
      <c r="F138" s="11">
        <v>515643484</v>
      </c>
      <c r="G138" s="10" t="s">
        <v>264</v>
      </c>
      <c r="H138" s="10" t="s">
        <v>316</v>
      </c>
      <c r="I138" s="10" t="s">
        <v>86</v>
      </c>
      <c r="J138" s="10" t="s">
        <v>0</v>
      </c>
      <c r="K138" s="12">
        <v>1.91</v>
      </c>
      <c r="L138" s="10" t="s">
        <v>87</v>
      </c>
      <c r="M138" s="12">
        <v>7.75</v>
      </c>
      <c r="N138" s="12">
        <v>5.2</v>
      </c>
      <c r="O138" s="12">
        <v>3132503</v>
      </c>
      <c r="P138" s="12">
        <v>108.7</v>
      </c>
      <c r="Q138" s="12">
        <v>0</v>
      </c>
      <c r="R138" s="12">
        <v>3405.03</v>
      </c>
      <c r="S138" s="12">
        <v>0.55000000000000004</v>
      </c>
      <c r="T138" s="12">
        <f t="shared" si="4"/>
        <v>0.6836670372089283</v>
      </c>
      <c r="U138" s="12">
        <v>0.15</v>
      </c>
      <c r="V138" s="10" t="s">
        <v>0</v>
      </c>
    </row>
    <row r="139" spans="1:22" ht="12.75" customHeight="1" x14ac:dyDescent="0.3">
      <c r="A139" s="4" t="s">
        <v>0</v>
      </c>
      <c r="B139" s="4" t="s">
        <v>329</v>
      </c>
      <c r="C139" s="4" t="s">
        <v>0</v>
      </c>
      <c r="D139" s="4" t="s">
        <v>0</v>
      </c>
      <c r="E139" s="4" t="s">
        <v>0</v>
      </c>
      <c r="F139" s="4" t="s">
        <v>0</v>
      </c>
      <c r="G139" s="4" t="s">
        <v>0</v>
      </c>
      <c r="H139" s="4" t="s">
        <v>0</v>
      </c>
      <c r="I139" s="4" t="s">
        <v>0</v>
      </c>
      <c r="J139" s="4" t="s">
        <v>0</v>
      </c>
      <c r="K139" s="6">
        <v>0</v>
      </c>
      <c r="L139" s="4" t="s">
        <v>0</v>
      </c>
      <c r="M139" s="6">
        <v>0</v>
      </c>
      <c r="N139" s="6">
        <v>0</v>
      </c>
      <c r="O139" s="6">
        <v>0</v>
      </c>
      <c r="P139" s="4" t="s">
        <v>0</v>
      </c>
      <c r="Q139" s="6">
        <v>0</v>
      </c>
      <c r="R139" s="6">
        <v>0</v>
      </c>
      <c r="S139" s="4" t="s">
        <v>0</v>
      </c>
      <c r="T139" s="6">
        <v>0</v>
      </c>
      <c r="U139" s="6">
        <v>0</v>
      </c>
      <c r="V139" s="4" t="s">
        <v>0</v>
      </c>
    </row>
    <row r="140" spans="1:22" ht="12.75" customHeight="1" x14ac:dyDescent="0.3">
      <c r="A140" s="4" t="s">
        <v>0</v>
      </c>
      <c r="B140" s="4" t="s">
        <v>106</v>
      </c>
      <c r="C140" s="4" t="s">
        <v>0</v>
      </c>
      <c r="D140" s="4" t="s">
        <v>0</v>
      </c>
      <c r="E140" s="4" t="s">
        <v>0</v>
      </c>
      <c r="F140" s="4" t="s">
        <v>0</v>
      </c>
      <c r="G140" s="4" t="s">
        <v>0</v>
      </c>
      <c r="H140" s="4" t="s">
        <v>0</v>
      </c>
      <c r="I140" s="4" t="s">
        <v>0</v>
      </c>
      <c r="J140" s="4" t="s">
        <v>0</v>
      </c>
      <c r="K140" s="6">
        <v>4.4400000000000004</v>
      </c>
      <c r="L140" s="4" t="s">
        <v>0</v>
      </c>
      <c r="M140" s="6">
        <v>4.49</v>
      </c>
      <c r="N140" s="6">
        <v>3.63</v>
      </c>
      <c r="O140" s="6">
        <v>17202999.98</v>
      </c>
      <c r="P140" s="4" t="s">
        <v>0</v>
      </c>
      <c r="Q140" s="6">
        <v>0</v>
      </c>
      <c r="R140" s="6">
        <v>66298.52</v>
      </c>
      <c r="S140" s="4" t="s">
        <v>0</v>
      </c>
      <c r="T140" s="6">
        <f>T142</f>
        <v>13.311514407528424</v>
      </c>
      <c r="U140" s="6">
        <v>2.94</v>
      </c>
      <c r="V140" s="4" t="s">
        <v>0</v>
      </c>
    </row>
    <row r="141" spans="1:22" ht="12.75" customHeight="1" x14ac:dyDescent="0.3">
      <c r="A141" s="4" t="s">
        <v>0</v>
      </c>
      <c r="B141" s="4" t="s">
        <v>171</v>
      </c>
      <c r="C141" s="4" t="s">
        <v>0</v>
      </c>
      <c r="D141" s="4" t="s">
        <v>0</v>
      </c>
      <c r="E141" s="4" t="s">
        <v>0</v>
      </c>
      <c r="F141" s="4" t="s">
        <v>0</v>
      </c>
      <c r="G141" s="4" t="s">
        <v>0</v>
      </c>
      <c r="H141" s="4" t="s">
        <v>0</v>
      </c>
      <c r="I141" s="4" t="s">
        <v>0</v>
      </c>
      <c r="J141" s="4" t="s">
        <v>0</v>
      </c>
      <c r="K141" s="6">
        <v>0</v>
      </c>
      <c r="L141" s="4" t="s">
        <v>0</v>
      </c>
      <c r="M141" s="6">
        <v>0</v>
      </c>
      <c r="N141" s="6">
        <v>0</v>
      </c>
      <c r="O141" s="6">
        <v>0</v>
      </c>
      <c r="P141" s="4" t="s">
        <v>0</v>
      </c>
      <c r="Q141" s="6">
        <v>0</v>
      </c>
      <c r="R141" s="6">
        <v>0</v>
      </c>
      <c r="S141" s="4" t="s">
        <v>0</v>
      </c>
      <c r="T141" s="6">
        <v>0</v>
      </c>
      <c r="U141" s="6">
        <v>0</v>
      </c>
      <c r="V141" s="4" t="s">
        <v>0</v>
      </c>
    </row>
    <row r="142" spans="1:22" ht="12.75" customHeight="1" x14ac:dyDescent="0.3">
      <c r="A142" s="4" t="s">
        <v>0</v>
      </c>
      <c r="B142" s="4" t="s">
        <v>170</v>
      </c>
      <c r="C142" s="4" t="s">
        <v>0</v>
      </c>
      <c r="D142" s="4" t="s">
        <v>0</v>
      </c>
      <c r="E142" s="4" t="s">
        <v>0</v>
      </c>
      <c r="F142" s="4" t="s">
        <v>0</v>
      </c>
      <c r="G142" s="4" t="s">
        <v>0</v>
      </c>
      <c r="H142" s="4" t="s">
        <v>0</v>
      </c>
      <c r="I142" s="4" t="s">
        <v>0</v>
      </c>
      <c r="J142" s="4" t="s">
        <v>0</v>
      </c>
      <c r="K142" s="6">
        <v>4.4400000000000004</v>
      </c>
      <c r="L142" s="4" t="s">
        <v>0</v>
      </c>
      <c r="M142" s="6">
        <v>4.49</v>
      </c>
      <c r="N142" s="6">
        <v>3.63</v>
      </c>
      <c r="O142" s="6">
        <v>17202999.98</v>
      </c>
      <c r="P142" s="4" t="s">
        <v>0</v>
      </c>
      <c r="Q142" s="6">
        <v>0</v>
      </c>
      <c r="R142" s="6">
        <v>66298.52</v>
      </c>
      <c r="S142" s="4" t="s">
        <v>0</v>
      </c>
      <c r="T142" s="6">
        <f>SUM(T143:T155)</f>
        <v>13.311514407528424</v>
      </c>
      <c r="U142" s="6">
        <v>2.94</v>
      </c>
      <c r="V142" s="4" t="s">
        <v>0</v>
      </c>
    </row>
    <row r="143" spans="1:22" ht="12.75" customHeight="1" x14ac:dyDescent="0.3">
      <c r="A143" s="10" t="s">
        <v>0</v>
      </c>
      <c r="B143" s="10" t="s">
        <v>330</v>
      </c>
      <c r="C143" s="10" t="s">
        <v>331</v>
      </c>
      <c r="D143" s="10" t="s">
        <v>159</v>
      </c>
      <c r="E143" s="10" t="s">
        <v>332</v>
      </c>
      <c r="F143" s="11">
        <v>97974</v>
      </c>
      <c r="G143" s="10" t="s">
        <v>333</v>
      </c>
      <c r="H143" s="10" t="s">
        <v>334</v>
      </c>
      <c r="I143" s="10" t="s">
        <v>1171</v>
      </c>
      <c r="J143" s="10" t="s">
        <v>0</v>
      </c>
      <c r="K143" s="12">
        <v>5.51</v>
      </c>
      <c r="L143" s="10" t="s">
        <v>41</v>
      </c>
      <c r="M143" s="12">
        <v>4.4000000000000004</v>
      </c>
      <c r="N143" s="12">
        <v>2.56</v>
      </c>
      <c r="O143" s="12">
        <v>2000000</v>
      </c>
      <c r="P143" s="12">
        <v>112.79</v>
      </c>
      <c r="Q143" s="12">
        <v>0</v>
      </c>
      <c r="R143" s="12">
        <v>8044.29</v>
      </c>
      <c r="S143" s="12">
        <v>0</v>
      </c>
      <c r="T143" s="12">
        <f t="shared" ref="T143:T155" si="5">R143/$R$11*100</f>
        <v>1.615144627433359</v>
      </c>
      <c r="U143" s="12">
        <v>0.36</v>
      </c>
      <c r="V143" s="11">
        <v>71439269</v>
      </c>
    </row>
    <row r="144" spans="1:22" ht="12.75" customHeight="1" x14ac:dyDescent="0.3">
      <c r="A144" s="10" t="s">
        <v>0</v>
      </c>
      <c r="B144" s="10" t="s">
        <v>335</v>
      </c>
      <c r="C144" s="10" t="s">
        <v>336</v>
      </c>
      <c r="D144" s="10" t="s">
        <v>337</v>
      </c>
      <c r="E144" s="10" t="s">
        <v>332</v>
      </c>
      <c r="F144" s="11">
        <v>97860</v>
      </c>
      <c r="G144" s="10" t="s">
        <v>338</v>
      </c>
      <c r="H144" s="10" t="s">
        <v>339</v>
      </c>
      <c r="I144" s="10" t="s">
        <v>340</v>
      </c>
      <c r="J144" s="10" t="s">
        <v>0</v>
      </c>
      <c r="K144" s="12">
        <v>3.65</v>
      </c>
      <c r="L144" s="10" t="s">
        <v>41</v>
      </c>
      <c r="M144" s="12">
        <v>6.5</v>
      </c>
      <c r="N144" s="12">
        <v>6.01</v>
      </c>
      <c r="O144" s="12">
        <v>540000</v>
      </c>
      <c r="P144" s="12">
        <v>113.39</v>
      </c>
      <c r="Q144" s="12">
        <v>0</v>
      </c>
      <c r="R144" s="12">
        <v>2183.5300000000002</v>
      </c>
      <c r="S144" s="12">
        <v>0</v>
      </c>
      <c r="T144" s="12">
        <f t="shared" si="5"/>
        <v>0.43841243271184438</v>
      </c>
      <c r="U144" s="12">
        <v>0.1</v>
      </c>
      <c r="V144" s="11">
        <v>71363816</v>
      </c>
    </row>
    <row r="145" spans="1:22" ht="12.75" customHeight="1" x14ac:dyDescent="0.3">
      <c r="A145" s="10" t="s">
        <v>0</v>
      </c>
      <c r="B145" s="10" t="s">
        <v>341</v>
      </c>
      <c r="C145" s="10" t="s">
        <v>342</v>
      </c>
      <c r="D145" s="10" t="s">
        <v>159</v>
      </c>
      <c r="E145" s="10" t="s">
        <v>332</v>
      </c>
      <c r="F145" s="11">
        <v>99204</v>
      </c>
      <c r="G145" s="10" t="s">
        <v>343</v>
      </c>
      <c r="H145" s="10" t="s">
        <v>344</v>
      </c>
      <c r="I145" s="10" t="s">
        <v>340</v>
      </c>
      <c r="J145" s="10" t="s">
        <v>0</v>
      </c>
      <c r="K145" s="12">
        <v>4.5599999999999996</v>
      </c>
      <c r="L145" s="10" t="s">
        <v>41</v>
      </c>
      <c r="M145" s="12">
        <v>4.2</v>
      </c>
      <c r="N145" s="12">
        <v>2.87</v>
      </c>
      <c r="O145" s="12">
        <v>2000000</v>
      </c>
      <c r="P145" s="12">
        <v>107.72</v>
      </c>
      <c r="Q145" s="12">
        <v>0</v>
      </c>
      <c r="R145" s="12">
        <v>7682.45</v>
      </c>
      <c r="S145" s="12">
        <v>0</v>
      </c>
      <c r="T145" s="12">
        <f t="shared" si="5"/>
        <v>1.5424938488077145</v>
      </c>
      <c r="U145" s="12">
        <v>0.34</v>
      </c>
      <c r="V145" s="11">
        <v>71330658</v>
      </c>
    </row>
    <row r="146" spans="1:22" ht="12.75" customHeight="1" x14ac:dyDescent="0.3">
      <c r="A146" s="10" t="s">
        <v>0</v>
      </c>
      <c r="B146" s="10" t="s">
        <v>345</v>
      </c>
      <c r="C146" s="10" t="s">
        <v>346</v>
      </c>
      <c r="D146" s="10" t="s">
        <v>285</v>
      </c>
      <c r="E146" s="10" t="s">
        <v>332</v>
      </c>
      <c r="F146" s="11">
        <v>91522</v>
      </c>
      <c r="G146" s="10" t="s">
        <v>338</v>
      </c>
      <c r="H146" s="10" t="s">
        <v>344</v>
      </c>
      <c r="I146" s="10" t="s">
        <v>340</v>
      </c>
      <c r="J146" s="10" t="s">
        <v>0</v>
      </c>
      <c r="K146" s="12">
        <v>6.21</v>
      </c>
      <c r="L146" s="10" t="s">
        <v>41</v>
      </c>
      <c r="M146" s="12">
        <v>5.62</v>
      </c>
      <c r="N146" s="12">
        <v>5.49</v>
      </c>
      <c r="O146" s="12">
        <v>1800000</v>
      </c>
      <c r="P146" s="12">
        <v>112.26</v>
      </c>
      <c r="Q146" s="12">
        <v>0</v>
      </c>
      <c r="R146" s="12">
        <v>7205.88</v>
      </c>
      <c r="S146" s="12">
        <v>0</v>
      </c>
      <c r="T146" s="12">
        <f t="shared" si="5"/>
        <v>1.4468074084760114</v>
      </c>
      <c r="U146" s="12">
        <v>0.32</v>
      </c>
      <c r="V146" s="11">
        <v>71402515</v>
      </c>
    </row>
    <row r="147" spans="1:22" ht="12.75" customHeight="1" x14ac:dyDescent="0.3">
      <c r="A147" s="10" t="s">
        <v>0</v>
      </c>
      <c r="B147" s="10" t="s">
        <v>347</v>
      </c>
      <c r="C147" s="10" t="s">
        <v>348</v>
      </c>
      <c r="D147" s="10" t="s">
        <v>159</v>
      </c>
      <c r="E147" s="10" t="s">
        <v>332</v>
      </c>
      <c r="F147" s="11">
        <v>99375</v>
      </c>
      <c r="G147" s="10" t="s">
        <v>333</v>
      </c>
      <c r="H147" s="10" t="s">
        <v>344</v>
      </c>
      <c r="I147" s="10" t="s">
        <v>340</v>
      </c>
      <c r="J147" s="10" t="s">
        <v>0</v>
      </c>
      <c r="K147" s="12">
        <v>4.2</v>
      </c>
      <c r="L147" s="10" t="s">
        <v>41</v>
      </c>
      <c r="M147" s="12">
        <v>4</v>
      </c>
      <c r="N147" s="12">
        <v>2.59</v>
      </c>
      <c r="O147" s="12">
        <v>1012000</v>
      </c>
      <c r="P147" s="12">
        <v>107.47</v>
      </c>
      <c r="Q147" s="12">
        <v>0</v>
      </c>
      <c r="R147" s="12">
        <v>3878.41</v>
      </c>
      <c r="S147" s="12">
        <v>0</v>
      </c>
      <c r="T147" s="12">
        <f t="shared" si="5"/>
        <v>0.77871298454976301</v>
      </c>
      <c r="U147" s="12">
        <v>0.17</v>
      </c>
      <c r="V147" s="11">
        <v>71317879</v>
      </c>
    </row>
    <row r="148" spans="1:22" ht="12.75" customHeight="1" x14ac:dyDescent="0.3">
      <c r="A148" s="10" t="s">
        <v>0</v>
      </c>
      <c r="B148" s="10" t="s">
        <v>349</v>
      </c>
      <c r="C148" s="10" t="s">
        <v>350</v>
      </c>
      <c r="D148" s="10" t="s">
        <v>351</v>
      </c>
      <c r="E148" s="10" t="s">
        <v>332</v>
      </c>
      <c r="F148" s="11">
        <v>93009</v>
      </c>
      <c r="G148" s="10" t="s">
        <v>1178</v>
      </c>
      <c r="H148" s="10" t="s">
        <v>352</v>
      </c>
      <c r="I148" s="10" t="s">
        <v>340</v>
      </c>
      <c r="J148" s="10" t="s">
        <v>0</v>
      </c>
      <c r="K148" s="12">
        <v>5.41</v>
      </c>
      <c r="L148" s="10" t="s">
        <v>41</v>
      </c>
      <c r="M148" s="12">
        <v>4.25</v>
      </c>
      <c r="N148" s="12">
        <v>3.35</v>
      </c>
      <c r="O148" s="12">
        <v>2000000</v>
      </c>
      <c r="P148" s="12">
        <v>107.24</v>
      </c>
      <c r="Q148" s="12">
        <v>0</v>
      </c>
      <c r="R148" s="12">
        <v>7648.39</v>
      </c>
      <c r="S148" s="12">
        <v>0</v>
      </c>
      <c r="T148" s="12">
        <f t="shared" si="5"/>
        <v>1.5356552308550573</v>
      </c>
      <c r="U148" s="12">
        <v>0.34</v>
      </c>
      <c r="V148" s="11">
        <v>71435309</v>
      </c>
    </row>
    <row r="149" spans="1:22" ht="12.75" customHeight="1" x14ac:dyDescent="0.3">
      <c r="A149" s="10" t="s">
        <v>0</v>
      </c>
      <c r="B149" s="10" t="s">
        <v>353</v>
      </c>
      <c r="C149" s="10" t="s">
        <v>354</v>
      </c>
      <c r="D149" s="10" t="s">
        <v>355</v>
      </c>
      <c r="E149" s="10" t="s">
        <v>332</v>
      </c>
      <c r="F149" s="11">
        <v>98311</v>
      </c>
      <c r="G149" s="10" t="s">
        <v>333</v>
      </c>
      <c r="H149" s="10" t="s">
        <v>352</v>
      </c>
      <c r="I149" s="10" t="s">
        <v>340</v>
      </c>
      <c r="J149" s="10" t="s">
        <v>0</v>
      </c>
      <c r="K149" s="12">
        <v>4.22</v>
      </c>
      <c r="L149" s="10" t="s">
        <v>41</v>
      </c>
      <c r="M149" s="12">
        <v>4.25</v>
      </c>
      <c r="N149" s="12">
        <v>2.69</v>
      </c>
      <c r="O149" s="12">
        <v>1250000</v>
      </c>
      <c r="P149" s="12">
        <v>107.27</v>
      </c>
      <c r="Q149" s="12">
        <v>0</v>
      </c>
      <c r="R149" s="12">
        <v>4781.5600000000004</v>
      </c>
      <c r="S149" s="12">
        <v>0</v>
      </c>
      <c r="T149" s="12">
        <f t="shared" si="5"/>
        <v>0.96004879793620723</v>
      </c>
      <c r="U149" s="12">
        <v>0.21</v>
      </c>
      <c r="V149" s="11">
        <v>71324263</v>
      </c>
    </row>
    <row r="150" spans="1:22" ht="12.75" customHeight="1" x14ac:dyDescent="0.3">
      <c r="A150" s="10" t="s">
        <v>0</v>
      </c>
      <c r="B150" s="10" t="s">
        <v>356</v>
      </c>
      <c r="C150" s="10" t="s">
        <v>357</v>
      </c>
      <c r="D150" s="10" t="s">
        <v>337</v>
      </c>
      <c r="E150" s="10" t="s">
        <v>332</v>
      </c>
      <c r="F150" s="11">
        <v>93028</v>
      </c>
      <c r="G150" s="10" t="s">
        <v>358</v>
      </c>
      <c r="H150" s="10" t="s">
        <v>359</v>
      </c>
      <c r="I150" s="10" t="s">
        <v>1171</v>
      </c>
      <c r="J150" s="10" t="s">
        <v>0</v>
      </c>
      <c r="K150" s="12">
        <v>6.19</v>
      </c>
      <c r="L150" s="10" t="s">
        <v>41</v>
      </c>
      <c r="M150" s="12">
        <v>4.25</v>
      </c>
      <c r="N150" s="12">
        <v>4.2699999999999996</v>
      </c>
      <c r="O150" s="12">
        <v>320999.98</v>
      </c>
      <c r="P150" s="12">
        <v>100.64</v>
      </c>
      <c r="Q150" s="12">
        <v>0</v>
      </c>
      <c r="R150" s="12">
        <v>1152.01</v>
      </c>
      <c r="S150" s="12">
        <v>0</v>
      </c>
      <c r="T150" s="12">
        <f t="shared" si="5"/>
        <v>0.23130229793424947</v>
      </c>
      <c r="U150" s="12">
        <v>0.05</v>
      </c>
      <c r="V150" s="11">
        <v>71410393</v>
      </c>
    </row>
    <row r="151" spans="1:22" ht="12.75" customHeight="1" x14ac:dyDescent="0.3">
      <c r="A151" s="10" t="s">
        <v>0</v>
      </c>
      <c r="B151" s="10" t="s">
        <v>360</v>
      </c>
      <c r="C151" s="10" t="s">
        <v>361</v>
      </c>
      <c r="D151" s="10" t="s">
        <v>159</v>
      </c>
      <c r="E151" s="10" t="s">
        <v>332</v>
      </c>
      <c r="F151" s="11">
        <v>97361</v>
      </c>
      <c r="G151" s="10" t="s">
        <v>362</v>
      </c>
      <c r="H151" s="10" t="s">
        <v>359</v>
      </c>
      <c r="I151" s="10" t="s">
        <v>1171</v>
      </c>
      <c r="J151" s="10" t="s">
        <v>0</v>
      </c>
      <c r="K151" s="12">
        <v>2.3199999999999998</v>
      </c>
      <c r="L151" s="10" t="s">
        <v>41</v>
      </c>
      <c r="M151" s="12">
        <v>4.87</v>
      </c>
      <c r="N151" s="12">
        <v>5.03</v>
      </c>
      <c r="O151" s="12">
        <v>1800000</v>
      </c>
      <c r="P151" s="12">
        <v>101.77</v>
      </c>
      <c r="Q151" s="12">
        <v>0</v>
      </c>
      <c r="R151" s="12">
        <v>6532.32</v>
      </c>
      <c r="S151" s="12">
        <v>0</v>
      </c>
      <c r="T151" s="12">
        <f t="shared" si="5"/>
        <v>1.3115690200969232</v>
      </c>
      <c r="U151" s="12">
        <v>0.28999999999999998</v>
      </c>
      <c r="V151" s="11">
        <v>71283287</v>
      </c>
    </row>
    <row r="152" spans="1:22" ht="12.75" customHeight="1" x14ac:dyDescent="0.3">
      <c r="A152" s="10" t="s">
        <v>0</v>
      </c>
      <c r="B152" s="10" t="s">
        <v>363</v>
      </c>
      <c r="C152" s="10" t="s">
        <v>364</v>
      </c>
      <c r="D152" s="10" t="s">
        <v>159</v>
      </c>
      <c r="E152" s="10" t="s">
        <v>332</v>
      </c>
      <c r="F152" s="11">
        <v>97236</v>
      </c>
      <c r="G152" s="10" t="s">
        <v>365</v>
      </c>
      <c r="H152" s="10" t="s">
        <v>366</v>
      </c>
      <c r="I152" s="10" t="s">
        <v>1171</v>
      </c>
      <c r="J152" s="10" t="s">
        <v>0</v>
      </c>
      <c r="K152" s="12">
        <v>4.3</v>
      </c>
      <c r="L152" s="10" t="s">
        <v>41</v>
      </c>
      <c r="M152" s="12">
        <v>4.5</v>
      </c>
      <c r="N152" s="12">
        <v>3.14</v>
      </c>
      <c r="O152" s="12">
        <v>2674000</v>
      </c>
      <c r="P152" s="12">
        <v>108.11</v>
      </c>
      <c r="Q152" s="12">
        <v>0</v>
      </c>
      <c r="R152" s="12">
        <v>10308.76</v>
      </c>
      <c r="S152" s="12">
        <v>0</v>
      </c>
      <c r="T152" s="12">
        <f t="shared" si="5"/>
        <v>2.0698083149041016</v>
      </c>
      <c r="U152" s="12">
        <v>0.46</v>
      </c>
      <c r="V152" s="11">
        <v>71330005</v>
      </c>
    </row>
    <row r="153" spans="1:22" ht="12.75" customHeight="1" x14ac:dyDescent="0.3">
      <c r="A153" s="10" t="s">
        <v>0</v>
      </c>
      <c r="B153" s="10" t="s">
        <v>367</v>
      </c>
      <c r="C153" s="10" t="s">
        <v>368</v>
      </c>
      <c r="D153" s="10" t="s">
        <v>369</v>
      </c>
      <c r="E153" s="10" t="s">
        <v>332</v>
      </c>
      <c r="F153" s="11">
        <v>99121</v>
      </c>
      <c r="G153" s="10" t="s">
        <v>370</v>
      </c>
      <c r="H153" s="10" t="s">
        <v>366</v>
      </c>
      <c r="I153" s="10" t="s">
        <v>1171</v>
      </c>
      <c r="J153" s="10" t="s">
        <v>0</v>
      </c>
      <c r="K153" s="12">
        <v>4.2300000000000004</v>
      </c>
      <c r="L153" s="10" t="s">
        <v>41</v>
      </c>
      <c r="M153" s="12">
        <v>0</v>
      </c>
      <c r="N153" s="12">
        <v>4.97</v>
      </c>
      <c r="O153" s="12">
        <v>592000</v>
      </c>
      <c r="P153" s="12">
        <v>108.34</v>
      </c>
      <c r="Q153" s="12">
        <v>0</v>
      </c>
      <c r="R153" s="12">
        <v>2287.2199999999998</v>
      </c>
      <c r="S153" s="12">
        <v>0.05</v>
      </c>
      <c r="T153" s="12">
        <f t="shared" si="5"/>
        <v>0.45923146663759346</v>
      </c>
      <c r="U153" s="12">
        <v>0.1</v>
      </c>
      <c r="V153" s="11">
        <v>71674105</v>
      </c>
    </row>
    <row r="154" spans="1:22" ht="12.75" customHeight="1" x14ac:dyDescent="0.3">
      <c r="A154" s="10" t="s">
        <v>0</v>
      </c>
      <c r="B154" s="10" t="s">
        <v>371</v>
      </c>
      <c r="C154" s="10" t="s">
        <v>372</v>
      </c>
      <c r="D154" s="10" t="s">
        <v>355</v>
      </c>
      <c r="E154" s="10" t="s">
        <v>332</v>
      </c>
      <c r="F154" s="11">
        <v>98492</v>
      </c>
      <c r="G154" s="10" t="s">
        <v>365</v>
      </c>
      <c r="H154" s="10" t="s">
        <v>373</v>
      </c>
      <c r="I154" s="10" t="s">
        <v>340</v>
      </c>
      <c r="J154" s="10" t="s">
        <v>0</v>
      </c>
      <c r="K154" s="12">
        <v>2.38</v>
      </c>
      <c r="L154" s="10" t="s">
        <v>41</v>
      </c>
      <c r="M154" s="12">
        <v>5</v>
      </c>
      <c r="N154" s="12">
        <v>3.69</v>
      </c>
      <c r="O154" s="12">
        <v>664000</v>
      </c>
      <c r="P154" s="12">
        <v>106.93</v>
      </c>
      <c r="Q154" s="12">
        <v>0</v>
      </c>
      <c r="R154" s="12">
        <v>2531.9299999999998</v>
      </c>
      <c r="S154" s="12">
        <v>0</v>
      </c>
      <c r="T154" s="12">
        <f t="shared" si="5"/>
        <v>0.50836470795276445</v>
      </c>
      <c r="U154" s="12">
        <v>0.11</v>
      </c>
      <c r="V154" s="11">
        <v>71304364</v>
      </c>
    </row>
    <row r="155" spans="1:22" ht="12.75" customHeight="1" x14ac:dyDescent="0.3">
      <c r="A155" s="10" t="s">
        <v>0</v>
      </c>
      <c r="B155" s="10" t="s">
        <v>374</v>
      </c>
      <c r="C155" s="10" t="s">
        <v>375</v>
      </c>
      <c r="D155" s="10" t="s">
        <v>285</v>
      </c>
      <c r="E155" s="10" t="s">
        <v>332</v>
      </c>
      <c r="F155" s="11">
        <v>98481</v>
      </c>
      <c r="G155" s="10" t="s">
        <v>333</v>
      </c>
      <c r="H155" s="10" t="s">
        <v>376</v>
      </c>
      <c r="I155" s="10" t="s">
        <v>340</v>
      </c>
      <c r="J155" s="10" t="s">
        <v>0</v>
      </c>
      <c r="K155" s="12">
        <v>0.98</v>
      </c>
      <c r="L155" s="10" t="s">
        <v>41</v>
      </c>
      <c r="M155" s="12">
        <v>5.5</v>
      </c>
      <c r="N155" s="12">
        <v>2.95</v>
      </c>
      <c r="O155" s="12">
        <v>550000</v>
      </c>
      <c r="P155" s="12">
        <v>105.12</v>
      </c>
      <c r="Q155" s="12">
        <v>0</v>
      </c>
      <c r="R155" s="12">
        <v>2061.7600000000002</v>
      </c>
      <c r="S155" s="12">
        <v>0</v>
      </c>
      <c r="T155" s="12">
        <f t="shared" si="5"/>
        <v>0.413963269232835</v>
      </c>
      <c r="U155" s="12">
        <v>0.09</v>
      </c>
      <c r="V155" s="11">
        <v>71235840</v>
      </c>
    </row>
    <row r="156" spans="1:22" ht="12.75" customHeight="1" x14ac:dyDescent="0.3">
      <c r="A156" s="8" t="s">
        <v>0</v>
      </c>
      <c r="B156" s="8" t="s">
        <v>108</v>
      </c>
      <c r="C156" s="8" t="s">
        <v>0</v>
      </c>
      <c r="D156" s="8" t="s">
        <v>0</v>
      </c>
      <c r="E156" s="8" t="s">
        <v>0</v>
      </c>
      <c r="F156" s="8" t="s">
        <v>0</v>
      </c>
      <c r="G156" s="8" t="s">
        <v>0</v>
      </c>
      <c r="H156" s="8" t="s">
        <v>0</v>
      </c>
      <c r="I156" s="8" t="s">
        <v>0</v>
      </c>
      <c r="J156" s="8" t="s">
        <v>0</v>
      </c>
      <c r="K156" s="8" t="s">
        <v>0</v>
      </c>
      <c r="L156" s="8" t="s">
        <v>0</v>
      </c>
      <c r="M156" s="8" t="s">
        <v>0</v>
      </c>
      <c r="N156" s="8" t="s">
        <v>0</v>
      </c>
      <c r="O156" s="8" t="s">
        <v>0</v>
      </c>
      <c r="P156" s="8" t="s">
        <v>0</v>
      </c>
      <c r="Q156" s="8" t="s">
        <v>0</v>
      </c>
      <c r="R156" s="8" t="s">
        <v>0</v>
      </c>
      <c r="S156" s="8" t="s">
        <v>0</v>
      </c>
      <c r="T156" s="8" t="s">
        <v>0</v>
      </c>
      <c r="U156" s="8" t="s">
        <v>0</v>
      </c>
      <c r="V156" s="8" t="s">
        <v>0</v>
      </c>
    </row>
    <row r="157" spans="1:22" ht="12.75" customHeight="1" x14ac:dyDescent="0.3">
      <c r="A157" s="8" t="s">
        <v>0</v>
      </c>
      <c r="B157" s="8" t="s">
        <v>160</v>
      </c>
      <c r="C157" s="8" t="s">
        <v>0</v>
      </c>
      <c r="D157" s="8" t="s">
        <v>0</v>
      </c>
      <c r="E157" s="8" t="s">
        <v>0</v>
      </c>
      <c r="F157" s="8" t="s">
        <v>0</v>
      </c>
      <c r="G157" s="8" t="s">
        <v>0</v>
      </c>
      <c r="H157" s="8" t="s">
        <v>0</v>
      </c>
      <c r="I157" s="8" t="s">
        <v>0</v>
      </c>
      <c r="J157" s="8" t="s">
        <v>0</v>
      </c>
      <c r="K157" s="8" t="s">
        <v>0</v>
      </c>
      <c r="L157" s="8" t="s">
        <v>0</v>
      </c>
      <c r="M157" s="8" t="s">
        <v>0</v>
      </c>
      <c r="N157" s="8" t="s">
        <v>0</v>
      </c>
      <c r="O157" s="8" t="s">
        <v>0</v>
      </c>
      <c r="P157" s="8" t="s">
        <v>0</v>
      </c>
      <c r="Q157" s="8" t="s">
        <v>0</v>
      </c>
      <c r="R157" s="8" t="s">
        <v>0</v>
      </c>
      <c r="S157" s="8" t="s">
        <v>0</v>
      </c>
      <c r="T157" s="8" t="s">
        <v>0</v>
      </c>
      <c r="U157" s="8" t="s">
        <v>0</v>
      </c>
      <c r="V157" s="8" t="s">
        <v>0</v>
      </c>
    </row>
    <row r="158" spans="1:22" ht="12.75" customHeight="1" x14ac:dyDescent="0.3">
      <c r="A158" s="1" t="s">
        <v>61</v>
      </c>
      <c r="B158" s="1" t="s">
        <v>62</v>
      </c>
    </row>
    <row r="159" spans="1:22" s="26" customFormat="1" x14ac:dyDescent="0.3">
      <c r="A159" s="26" t="s">
        <v>1187</v>
      </c>
    </row>
  </sheetData>
  <mergeCells count="2">
    <mergeCell ref="A1:XFD1"/>
    <mergeCell ref="A159:XFD159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8"/>
  <sheetViews>
    <sheetView rightToLeft="1" topLeftCell="A202" workbookViewId="0">
      <selection activeCell="C223" sqref="C223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31" customFormat="1" ht="14.25" customHeight="1" x14ac:dyDescent="0.25">
      <c r="A1" s="31" t="s">
        <v>1186</v>
      </c>
    </row>
    <row r="2" spans="1:16" s="21" customFormat="1" ht="14.25" customHeight="1" x14ac:dyDescent="0.25">
      <c r="B2" s="22" t="s">
        <v>1189</v>
      </c>
      <c r="C2" s="23">
        <v>43646</v>
      </c>
    </row>
    <row r="3" spans="1:16" ht="12.75" customHeight="1" x14ac:dyDescent="0.3">
      <c r="B3" s="24" t="s">
        <v>1190</v>
      </c>
      <c r="C3" s="25" t="s">
        <v>1170</v>
      </c>
    </row>
    <row r="4" spans="1:16" ht="12.75" customHeight="1" x14ac:dyDescent="0.3">
      <c r="B4" s="24" t="s">
        <v>1191</v>
      </c>
      <c r="C4" s="25" t="s">
        <v>1192</v>
      </c>
    </row>
    <row r="5" spans="1:16" ht="12.75" customHeight="1" x14ac:dyDescent="0.3">
      <c r="B5" s="24" t="s">
        <v>1193</v>
      </c>
      <c r="C5" s="25">
        <v>392</v>
      </c>
    </row>
    <row r="6" spans="1:16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377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64</v>
      </c>
      <c r="C8" s="2" t="s">
        <v>65</v>
      </c>
      <c r="D8" s="2" t="s">
        <v>111</v>
      </c>
      <c r="E8" s="2" t="s">
        <v>162</v>
      </c>
      <c r="F8" s="2" t="s">
        <v>66</v>
      </c>
      <c r="G8" s="2" t="s">
        <v>163</v>
      </c>
      <c r="H8" s="2" t="s">
        <v>69</v>
      </c>
      <c r="I8" s="2" t="s">
        <v>114</v>
      </c>
      <c r="J8" s="2" t="s">
        <v>115</v>
      </c>
      <c r="K8" s="2" t="s">
        <v>378</v>
      </c>
      <c r="L8" s="2" t="s">
        <v>72</v>
      </c>
      <c r="M8" s="2" t="s">
        <v>117</v>
      </c>
      <c r="N8" s="2" t="s">
        <v>73</v>
      </c>
      <c r="O8" s="2" t="s">
        <v>118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120</v>
      </c>
      <c r="J9" s="2" t="s">
        <v>121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0</v>
      </c>
    </row>
    <row r="11" spans="1:16" ht="12.75" customHeight="1" x14ac:dyDescent="0.3">
      <c r="A11" s="8" t="s">
        <v>0</v>
      </c>
      <c r="B11" s="8" t="s">
        <v>379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f>SUM(I12,I129)</f>
        <v>33953091.480000004</v>
      </c>
      <c r="J11" s="8" t="s">
        <v>0</v>
      </c>
      <c r="K11" s="9">
        <f t="shared" ref="K11:L11" si="0">SUM(K12,K129)</f>
        <v>124.17999999999999</v>
      </c>
      <c r="L11" s="9">
        <f t="shared" si="0"/>
        <v>480939.42000000004</v>
      </c>
      <c r="M11" s="8" t="s">
        <v>0</v>
      </c>
      <c r="N11" s="9">
        <f>SUM(N12,N129)</f>
        <v>99.999999999999986</v>
      </c>
      <c r="O11" s="9">
        <f>L11/'סכום נכסי הקרן'!$C$42*100</f>
        <v>21.345209250320231</v>
      </c>
      <c r="P11" s="8" t="s">
        <v>0</v>
      </c>
    </row>
    <row r="12" spans="1:16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31961289.48</v>
      </c>
      <c r="J12" s="4" t="s">
        <v>0</v>
      </c>
      <c r="K12" s="6">
        <v>1.52</v>
      </c>
      <c r="L12" s="6">
        <v>342197.95</v>
      </c>
      <c r="M12" s="4" t="s">
        <v>0</v>
      </c>
      <c r="N12" s="6">
        <f>SUM(N13,N45,N96,N126)</f>
        <v>71.151988331503361</v>
      </c>
      <c r="O12" s="6">
        <v>15.19</v>
      </c>
      <c r="P12" s="4" t="s">
        <v>0</v>
      </c>
    </row>
    <row r="13" spans="1:16" ht="12.75" customHeight="1" x14ac:dyDescent="0.3">
      <c r="A13" s="4" t="s">
        <v>0</v>
      </c>
      <c r="B13" s="4" t="s">
        <v>380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17902848.620000001</v>
      </c>
      <c r="J13" s="4" t="s">
        <v>0</v>
      </c>
      <c r="K13" s="6">
        <v>0</v>
      </c>
      <c r="L13" s="6">
        <v>230091.38</v>
      </c>
      <c r="M13" s="4" t="s">
        <v>0</v>
      </c>
      <c r="N13" s="6">
        <f>SUM(N14:N44)</f>
        <v>47.842071252965695</v>
      </c>
      <c r="O13" s="13">
        <v>10.210000000000001</v>
      </c>
      <c r="P13" s="4" t="s">
        <v>0</v>
      </c>
    </row>
    <row r="14" spans="1:16" ht="12.75" customHeight="1" x14ac:dyDescent="0.3">
      <c r="A14" s="10" t="s">
        <v>0</v>
      </c>
      <c r="B14" s="10" t="s">
        <v>381</v>
      </c>
      <c r="C14" s="11">
        <v>1081124</v>
      </c>
      <c r="D14" s="10" t="s">
        <v>131</v>
      </c>
      <c r="E14" s="10" t="s">
        <v>0</v>
      </c>
      <c r="F14" s="11">
        <v>520043027</v>
      </c>
      <c r="G14" s="10" t="s">
        <v>382</v>
      </c>
      <c r="H14" s="10" t="s">
        <v>87</v>
      </c>
      <c r="I14" s="12">
        <v>15371.87</v>
      </c>
      <c r="J14" s="12">
        <v>53780</v>
      </c>
      <c r="K14" s="12">
        <v>0</v>
      </c>
      <c r="L14" s="12">
        <v>8266.99</v>
      </c>
      <c r="M14" s="12">
        <v>0.03</v>
      </c>
      <c r="N14" s="12">
        <f t="shared" ref="N14:N44" si="1">L14/$L$11*100</f>
        <v>1.7189254313984077</v>
      </c>
      <c r="O14" s="12">
        <v>0.37</v>
      </c>
      <c r="P14" s="10" t="s">
        <v>0</v>
      </c>
    </row>
    <row r="15" spans="1:16" ht="12.75" customHeight="1" x14ac:dyDescent="0.3">
      <c r="A15" s="10" t="s">
        <v>0</v>
      </c>
      <c r="B15" s="10" t="s">
        <v>383</v>
      </c>
      <c r="C15" s="11">
        <v>1082379</v>
      </c>
      <c r="D15" s="10" t="s">
        <v>131</v>
      </c>
      <c r="E15" s="10" t="s">
        <v>0</v>
      </c>
      <c r="F15" s="11">
        <v>520041997</v>
      </c>
      <c r="G15" s="10" t="s">
        <v>384</v>
      </c>
      <c r="H15" s="10" t="s">
        <v>87</v>
      </c>
      <c r="I15" s="12">
        <v>33059.96</v>
      </c>
      <c r="J15" s="12">
        <v>5749</v>
      </c>
      <c r="K15" s="12">
        <v>0</v>
      </c>
      <c r="L15" s="12">
        <v>1900.62</v>
      </c>
      <c r="M15" s="12">
        <v>0.03</v>
      </c>
      <c r="N15" s="12">
        <f t="shared" si="1"/>
        <v>0.39518906559998757</v>
      </c>
      <c r="O15" s="12">
        <v>0.08</v>
      </c>
      <c r="P15" s="10" t="s">
        <v>0</v>
      </c>
    </row>
    <row r="16" spans="1:16" ht="12.75" customHeight="1" x14ac:dyDescent="0.3">
      <c r="A16" s="10" t="s">
        <v>0</v>
      </c>
      <c r="B16" s="10" t="s">
        <v>385</v>
      </c>
      <c r="C16" s="11">
        <v>1134402</v>
      </c>
      <c r="D16" s="10" t="s">
        <v>131</v>
      </c>
      <c r="E16" s="10" t="s">
        <v>0</v>
      </c>
      <c r="F16" s="11">
        <v>880326081</v>
      </c>
      <c r="G16" s="10" t="s">
        <v>386</v>
      </c>
      <c r="H16" s="10" t="s">
        <v>87</v>
      </c>
      <c r="I16" s="12">
        <v>25470.14</v>
      </c>
      <c r="J16" s="12">
        <v>22840</v>
      </c>
      <c r="K16" s="12">
        <v>0</v>
      </c>
      <c r="L16" s="12">
        <v>5817.38</v>
      </c>
      <c r="M16" s="12">
        <v>0.05</v>
      </c>
      <c r="N16" s="12">
        <f t="shared" si="1"/>
        <v>1.2095868539950416</v>
      </c>
      <c r="O16" s="12">
        <v>0.26</v>
      </c>
      <c r="P16" s="10" t="s">
        <v>0</v>
      </c>
    </row>
    <row r="17" spans="1:16" ht="12.75" customHeight="1" x14ac:dyDescent="0.3">
      <c r="A17" s="10" t="s">
        <v>0</v>
      </c>
      <c r="B17" s="10" t="s">
        <v>387</v>
      </c>
      <c r="C17" s="11">
        <v>273011</v>
      </c>
      <c r="D17" s="10" t="s">
        <v>131</v>
      </c>
      <c r="E17" s="10" t="s">
        <v>0</v>
      </c>
      <c r="F17" s="11">
        <v>520036872</v>
      </c>
      <c r="G17" s="10" t="s">
        <v>388</v>
      </c>
      <c r="H17" s="10" t="s">
        <v>87</v>
      </c>
      <c r="I17" s="12">
        <v>35334</v>
      </c>
      <c r="J17" s="12">
        <v>49460</v>
      </c>
      <c r="K17" s="12">
        <v>0</v>
      </c>
      <c r="L17" s="12">
        <v>17476.2</v>
      </c>
      <c r="M17" s="12">
        <v>0.06</v>
      </c>
      <c r="N17" s="12">
        <f t="shared" si="1"/>
        <v>3.6337632710581302</v>
      </c>
      <c r="O17" s="12">
        <v>0.78</v>
      </c>
      <c r="P17" s="10" t="s">
        <v>0</v>
      </c>
    </row>
    <row r="18" spans="1:16" ht="12.75" customHeight="1" x14ac:dyDescent="0.3">
      <c r="A18" s="10" t="s">
        <v>0</v>
      </c>
      <c r="B18" s="10" t="s">
        <v>389</v>
      </c>
      <c r="C18" s="11">
        <v>2590248</v>
      </c>
      <c r="D18" s="10" t="s">
        <v>131</v>
      </c>
      <c r="E18" s="10" t="s">
        <v>0</v>
      </c>
      <c r="F18" s="11">
        <v>520036658</v>
      </c>
      <c r="G18" s="10" t="s">
        <v>193</v>
      </c>
      <c r="H18" s="10" t="s">
        <v>87</v>
      </c>
      <c r="I18" s="12">
        <v>1558780</v>
      </c>
      <c r="J18" s="12">
        <v>183</v>
      </c>
      <c r="K18" s="12">
        <v>0</v>
      </c>
      <c r="L18" s="12">
        <v>2852.57</v>
      </c>
      <c r="M18" s="12">
        <v>0.05</v>
      </c>
      <c r="N18" s="12">
        <f t="shared" si="1"/>
        <v>0.59312459768841563</v>
      </c>
      <c r="O18" s="12">
        <v>0.13</v>
      </c>
      <c r="P18" s="10" t="s">
        <v>0</v>
      </c>
    </row>
    <row r="19" spans="1:16" ht="12.75" customHeight="1" x14ac:dyDescent="0.3">
      <c r="A19" s="10" t="s">
        <v>0</v>
      </c>
      <c r="B19" s="10" t="s">
        <v>390</v>
      </c>
      <c r="C19" s="11">
        <v>1100007</v>
      </c>
      <c r="D19" s="10" t="s">
        <v>131</v>
      </c>
      <c r="E19" s="10" t="s">
        <v>0</v>
      </c>
      <c r="F19" s="11">
        <v>510216054</v>
      </c>
      <c r="G19" s="10" t="s">
        <v>193</v>
      </c>
      <c r="H19" s="10" t="s">
        <v>87</v>
      </c>
      <c r="I19" s="12">
        <v>17338</v>
      </c>
      <c r="J19" s="12">
        <v>50300</v>
      </c>
      <c r="K19" s="12">
        <v>0</v>
      </c>
      <c r="L19" s="12">
        <v>8721.01</v>
      </c>
      <c r="M19" s="12">
        <v>0.17</v>
      </c>
      <c r="N19" s="12">
        <f t="shared" si="1"/>
        <v>1.8133281734319056</v>
      </c>
      <c r="O19" s="12">
        <v>0.39</v>
      </c>
      <c r="P19" s="10" t="s">
        <v>0</v>
      </c>
    </row>
    <row r="20" spans="1:16" ht="12.75" customHeight="1" x14ac:dyDescent="0.3">
      <c r="A20" s="10" t="s">
        <v>0</v>
      </c>
      <c r="B20" s="10" t="s">
        <v>391</v>
      </c>
      <c r="C20" s="11">
        <v>629014</v>
      </c>
      <c r="D20" s="10" t="s">
        <v>131</v>
      </c>
      <c r="E20" s="10" t="s">
        <v>0</v>
      </c>
      <c r="F20" s="11">
        <v>520013954</v>
      </c>
      <c r="G20" s="10" t="s">
        <v>392</v>
      </c>
      <c r="H20" s="10" t="s">
        <v>87</v>
      </c>
      <c r="I20" s="12">
        <v>76914.92</v>
      </c>
      <c r="J20" s="12">
        <v>3394</v>
      </c>
      <c r="K20" s="12">
        <v>0</v>
      </c>
      <c r="L20" s="12">
        <v>2610.4899999999998</v>
      </c>
      <c r="M20" s="12">
        <v>0.01</v>
      </c>
      <c r="N20" s="12">
        <f t="shared" si="1"/>
        <v>0.54278977589318822</v>
      </c>
      <c r="O20" s="12">
        <v>0.12</v>
      </c>
      <c r="P20" s="10" t="s">
        <v>0</v>
      </c>
    </row>
    <row r="21" spans="1:16" ht="12.75" customHeight="1" x14ac:dyDescent="0.3">
      <c r="A21" s="10" t="s">
        <v>0</v>
      </c>
      <c r="B21" s="10" t="s">
        <v>393</v>
      </c>
      <c r="C21" s="11">
        <v>1130699</v>
      </c>
      <c r="D21" s="10" t="s">
        <v>131</v>
      </c>
      <c r="E21" s="10" t="s">
        <v>0</v>
      </c>
      <c r="F21" s="11">
        <v>529592</v>
      </c>
      <c r="G21" s="10" t="s">
        <v>392</v>
      </c>
      <c r="H21" s="10" t="s">
        <v>87</v>
      </c>
      <c r="I21" s="12">
        <v>33617</v>
      </c>
      <c r="J21" s="12">
        <v>17190</v>
      </c>
      <c r="K21" s="12">
        <v>0</v>
      </c>
      <c r="L21" s="12">
        <v>5778.76</v>
      </c>
      <c r="M21" s="12">
        <v>0.02</v>
      </c>
      <c r="N21" s="12">
        <f t="shared" si="1"/>
        <v>1.2015567366052047</v>
      </c>
      <c r="O21" s="12">
        <v>0.26</v>
      </c>
      <c r="P21" s="10" t="s">
        <v>0</v>
      </c>
    </row>
    <row r="22" spans="1:16" ht="12.75" customHeight="1" x14ac:dyDescent="0.3">
      <c r="A22" s="10" t="s">
        <v>0</v>
      </c>
      <c r="B22" s="10" t="s">
        <v>394</v>
      </c>
      <c r="C22" s="11">
        <v>593038</v>
      </c>
      <c r="D22" s="10" t="s">
        <v>131</v>
      </c>
      <c r="E22" s="10" t="s">
        <v>0</v>
      </c>
      <c r="F22" s="11">
        <v>520029083</v>
      </c>
      <c r="G22" s="10" t="s">
        <v>177</v>
      </c>
      <c r="H22" s="10" t="s">
        <v>87</v>
      </c>
      <c r="I22" s="12">
        <v>57104</v>
      </c>
      <c r="J22" s="12">
        <v>8960</v>
      </c>
      <c r="K22" s="12">
        <v>0</v>
      </c>
      <c r="L22" s="12">
        <v>5116.5200000000004</v>
      </c>
      <c r="M22" s="12">
        <v>0.06</v>
      </c>
      <c r="N22" s="12">
        <f t="shared" si="1"/>
        <v>1.0638595605242755</v>
      </c>
      <c r="O22" s="12">
        <v>0.23</v>
      </c>
      <c r="P22" s="10" t="s">
        <v>0</v>
      </c>
    </row>
    <row r="23" spans="1:16" ht="12.75" customHeight="1" x14ac:dyDescent="0.3">
      <c r="A23" s="10" t="s">
        <v>0</v>
      </c>
      <c r="B23" s="10" t="s">
        <v>395</v>
      </c>
      <c r="C23" s="11">
        <v>691212</v>
      </c>
      <c r="D23" s="10" t="s">
        <v>131</v>
      </c>
      <c r="E23" s="10" t="s">
        <v>0</v>
      </c>
      <c r="F23" s="11">
        <v>520007030</v>
      </c>
      <c r="G23" s="10" t="s">
        <v>177</v>
      </c>
      <c r="H23" s="10" t="s">
        <v>87</v>
      </c>
      <c r="I23" s="12">
        <v>1032053</v>
      </c>
      <c r="J23" s="12">
        <v>1457</v>
      </c>
      <c r="K23" s="12">
        <v>0</v>
      </c>
      <c r="L23" s="12">
        <v>15037.01</v>
      </c>
      <c r="M23" s="12">
        <v>0.09</v>
      </c>
      <c r="N23" s="12">
        <f t="shared" si="1"/>
        <v>3.1265912866946937</v>
      </c>
      <c r="O23" s="12">
        <v>0.67</v>
      </c>
      <c r="P23" s="10" t="s">
        <v>0</v>
      </c>
    </row>
    <row r="24" spans="1:16" ht="12.75" customHeight="1" x14ac:dyDescent="0.3">
      <c r="A24" s="10" t="s">
        <v>0</v>
      </c>
      <c r="B24" s="10" t="s">
        <v>396</v>
      </c>
      <c r="C24" s="11">
        <v>604611</v>
      </c>
      <c r="D24" s="10" t="s">
        <v>131</v>
      </c>
      <c r="E24" s="10" t="s">
        <v>0</v>
      </c>
      <c r="F24" s="11">
        <v>520018078</v>
      </c>
      <c r="G24" s="10" t="s">
        <v>177</v>
      </c>
      <c r="H24" s="10" t="s">
        <v>87</v>
      </c>
      <c r="I24" s="12">
        <v>1261475</v>
      </c>
      <c r="J24" s="12">
        <v>2530</v>
      </c>
      <c r="K24" s="12">
        <v>0</v>
      </c>
      <c r="L24" s="12">
        <v>31915.32</v>
      </c>
      <c r="M24" s="12">
        <v>0.08</v>
      </c>
      <c r="N24" s="12">
        <f t="shared" si="1"/>
        <v>6.6360374452150328</v>
      </c>
      <c r="O24" s="12">
        <v>1.42</v>
      </c>
      <c r="P24" s="10" t="s">
        <v>0</v>
      </c>
    </row>
    <row r="25" spans="1:16" ht="12.75" customHeight="1" x14ac:dyDescent="0.3">
      <c r="A25" s="10" t="s">
        <v>0</v>
      </c>
      <c r="B25" s="10" t="s">
        <v>397</v>
      </c>
      <c r="C25" s="11">
        <v>695437</v>
      </c>
      <c r="D25" s="10" t="s">
        <v>131</v>
      </c>
      <c r="E25" s="10" t="s">
        <v>0</v>
      </c>
      <c r="F25" s="11">
        <v>520000522</v>
      </c>
      <c r="G25" s="10" t="s">
        <v>177</v>
      </c>
      <c r="H25" s="10" t="s">
        <v>87</v>
      </c>
      <c r="I25" s="12">
        <v>63535.64</v>
      </c>
      <c r="J25" s="12">
        <v>8200</v>
      </c>
      <c r="K25" s="12">
        <v>0</v>
      </c>
      <c r="L25" s="12">
        <v>5209.92</v>
      </c>
      <c r="M25" s="12">
        <v>0.03</v>
      </c>
      <c r="N25" s="12">
        <f t="shared" si="1"/>
        <v>1.0832798858533992</v>
      </c>
      <c r="O25" s="12">
        <v>0.23</v>
      </c>
      <c r="P25" s="10" t="s">
        <v>0</v>
      </c>
    </row>
    <row r="26" spans="1:16" ht="12.75" customHeight="1" x14ac:dyDescent="0.3">
      <c r="A26" s="10" t="s">
        <v>0</v>
      </c>
      <c r="B26" s="10" t="s">
        <v>398</v>
      </c>
      <c r="C26" s="11">
        <v>662577</v>
      </c>
      <c r="D26" s="10" t="s">
        <v>131</v>
      </c>
      <c r="E26" s="10" t="s">
        <v>0</v>
      </c>
      <c r="F26" s="11">
        <v>520000118</v>
      </c>
      <c r="G26" s="10" t="s">
        <v>177</v>
      </c>
      <c r="H26" s="10" t="s">
        <v>87</v>
      </c>
      <c r="I26" s="12">
        <v>1196501</v>
      </c>
      <c r="J26" s="12">
        <v>2642</v>
      </c>
      <c r="K26" s="12">
        <v>0</v>
      </c>
      <c r="L26" s="12">
        <v>31611.56</v>
      </c>
      <c r="M26" s="12">
        <v>0.09</v>
      </c>
      <c r="N26" s="12">
        <f t="shared" si="1"/>
        <v>6.5728777233523505</v>
      </c>
      <c r="O26" s="12">
        <v>1.4</v>
      </c>
      <c r="P26" s="10" t="s">
        <v>0</v>
      </c>
    </row>
    <row r="27" spans="1:16" ht="12.75" customHeight="1" x14ac:dyDescent="0.3">
      <c r="A27" s="10" t="s">
        <v>0</v>
      </c>
      <c r="B27" s="10" t="s">
        <v>399</v>
      </c>
      <c r="C27" s="11">
        <v>767012</v>
      </c>
      <c r="D27" s="10" t="s">
        <v>131</v>
      </c>
      <c r="E27" s="10" t="s">
        <v>0</v>
      </c>
      <c r="F27" s="11">
        <v>520017450</v>
      </c>
      <c r="G27" s="10" t="s">
        <v>207</v>
      </c>
      <c r="H27" s="10" t="s">
        <v>87</v>
      </c>
      <c r="I27" s="12">
        <v>40710</v>
      </c>
      <c r="J27" s="12">
        <v>2180</v>
      </c>
      <c r="K27" s="12">
        <v>0</v>
      </c>
      <c r="L27" s="12">
        <v>887.48</v>
      </c>
      <c r="M27" s="12">
        <v>0.02</v>
      </c>
      <c r="N27" s="12">
        <f t="shared" si="1"/>
        <v>0.18453051737784354</v>
      </c>
      <c r="O27" s="12">
        <v>0.04</v>
      </c>
      <c r="P27" s="10" t="s">
        <v>0</v>
      </c>
    </row>
    <row r="28" spans="1:16" ht="12.75" customHeight="1" x14ac:dyDescent="0.3">
      <c r="A28" s="10" t="s">
        <v>0</v>
      </c>
      <c r="B28" s="10" t="s">
        <v>400</v>
      </c>
      <c r="C28" s="11">
        <v>585018</v>
      </c>
      <c r="D28" s="10" t="s">
        <v>131</v>
      </c>
      <c r="E28" s="10" t="s">
        <v>0</v>
      </c>
      <c r="F28" s="11">
        <v>520033986</v>
      </c>
      <c r="G28" s="10" t="s">
        <v>207</v>
      </c>
      <c r="H28" s="10" t="s">
        <v>87</v>
      </c>
      <c r="I28" s="12">
        <v>101628</v>
      </c>
      <c r="J28" s="12">
        <v>2716</v>
      </c>
      <c r="K28" s="12">
        <v>0</v>
      </c>
      <c r="L28" s="12">
        <v>2760.22</v>
      </c>
      <c r="M28" s="12">
        <v>0.05</v>
      </c>
      <c r="N28" s="12">
        <f t="shared" si="1"/>
        <v>0.57392259507444821</v>
      </c>
      <c r="O28" s="12">
        <v>0.12</v>
      </c>
      <c r="P28" s="10" t="s">
        <v>0</v>
      </c>
    </row>
    <row r="29" spans="1:16" ht="12.75" customHeight="1" x14ac:dyDescent="0.3">
      <c r="A29" s="10" t="s">
        <v>0</v>
      </c>
      <c r="B29" s="10" t="s">
        <v>401</v>
      </c>
      <c r="C29" s="11">
        <v>1143429</v>
      </c>
      <c r="D29" s="10" t="s">
        <v>131</v>
      </c>
      <c r="E29" s="10" t="s">
        <v>0</v>
      </c>
      <c r="F29" s="11">
        <v>512607888</v>
      </c>
      <c r="G29" s="10" t="s">
        <v>1174</v>
      </c>
      <c r="H29" s="10" t="s">
        <v>87</v>
      </c>
      <c r="I29" s="12">
        <v>8560</v>
      </c>
      <c r="J29" s="12">
        <v>42830</v>
      </c>
      <c r="K29" s="12">
        <v>0</v>
      </c>
      <c r="L29" s="12">
        <v>3666.25</v>
      </c>
      <c r="M29" s="12">
        <v>0.06</v>
      </c>
      <c r="N29" s="12">
        <f t="shared" si="1"/>
        <v>0.76231014708671618</v>
      </c>
      <c r="O29" s="12">
        <v>0.16</v>
      </c>
      <c r="P29" s="10" t="s">
        <v>0</v>
      </c>
    </row>
    <row r="30" spans="1:16" ht="12.75" customHeight="1" x14ac:dyDescent="0.3">
      <c r="A30" s="10" t="s">
        <v>0</v>
      </c>
      <c r="B30" s="10" t="s">
        <v>402</v>
      </c>
      <c r="C30" s="11">
        <v>777037</v>
      </c>
      <c r="D30" s="10" t="s">
        <v>131</v>
      </c>
      <c r="E30" s="10" t="s">
        <v>0</v>
      </c>
      <c r="F30" s="11">
        <v>520022732</v>
      </c>
      <c r="G30" s="10" t="s">
        <v>267</v>
      </c>
      <c r="H30" s="10" t="s">
        <v>87</v>
      </c>
      <c r="I30" s="12">
        <v>88500</v>
      </c>
      <c r="J30" s="12">
        <v>2385</v>
      </c>
      <c r="K30" s="12">
        <v>0</v>
      </c>
      <c r="L30" s="12">
        <v>2110.7199999999998</v>
      </c>
      <c r="M30" s="12">
        <v>0.04</v>
      </c>
      <c r="N30" s="12">
        <f t="shared" si="1"/>
        <v>0.43887440127074628</v>
      </c>
      <c r="O30" s="12">
        <v>0.09</v>
      </c>
      <c r="P30" s="10" t="s">
        <v>0</v>
      </c>
    </row>
    <row r="31" spans="1:16" ht="12.75" customHeight="1" x14ac:dyDescent="0.3">
      <c r="A31" s="10" t="s">
        <v>0</v>
      </c>
      <c r="B31" s="10" t="s">
        <v>403</v>
      </c>
      <c r="C31" s="11">
        <v>230011</v>
      </c>
      <c r="D31" s="10" t="s">
        <v>131</v>
      </c>
      <c r="E31" s="10" t="s">
        <v>0</v>
      </c>
      <c r="F31" s="11">
        <v>520031931</v>
      </c>
      <c r="G31" s="10" t="s">
        <v>254</v>
      </c>
      <c r="H31" s="10" t="s">
        <v>87</v>
      </c>
      <c r="I31" s="12">
        <v>3562633.23</v>
      </c>
      <c r="J31" s="12">
        <v>270.89999999999998</v>
      </c>
      <c r="K31" s="12">
        <v>0</v>
      </c>
      <c r="L31" s="12">
        <v>9651.17</v>
      </c>
      <c r="M31" s="12">
        <v>0.13</v>
      </c>
      <c r="N31" s="12">
        <f t="shared" si="1"/>
        <v>2.0067329893648558</v>
      </c>
      <c r="O31" s="12">
        <v>0.43</v>
      </c>
      <c r="P31" s="10" t="s">
        <v>0</v>
      </c>
    </row>
    <row r="32" spans="1:16" ht="12.75" customHeight="1" x14ac:dyDescent="0.3">
      <c r="A32" s="10" t="s">
        <v>0</v>
      </c>
      <c r="B32" s="10" t="s">
        <v>404</v>
      </c>
      <c r="C32" s="11">
        <v>1095835</v>
      </c>
      <c r="D32" s="10" t="s">
        <v>131</v>
      </c>
      <c r="E32" s="10" t="s">
        <v>0</v>
      </c>
      <c r="F32" s="11">
        <v>511659401</v>
      </c>
      <c r="G32" s="10" t="s">
        <v>183</v>
      </c>
      <c r="H32" s="10" t="s">
        <v>87</v>
      </c>
      <c r="I32" s="12">
        <v>111611.12</v>
      </c>
      <c r="J32" s="12">
        <v>6550</v>
      </c>
      <c r="K32" s="12">
        <v>0</v>
      </c>
      <c r="L32" s="12">
        <v>7310.53</v>
      </c>
      <c r="M32" s="12">
        <v>0.08</v>
      </c>
      <c r="N32" s="12">
        <f t="shared" si="1"/>
        <v>1.5200521512667851</v>
      </c>
      <c r="O32" s="12">
        <v>0.32</v>
      </c>
      <c r="P32" s="10" t="s">
        <v>0</v>
      </c>
    </row>
    <row r="33" spans="1:16" ht="12.75" customHeight="1" x14ac:dyDescent="0.3">
      <c r="A33" s="10" t="s">
        <v>0</v>
      </c>
      <c r="B33" s="10" t="s">
        <v>405</v>
      </c>
      <c r="C33" s="11">
        <v>390013</v>
      </c>
      <c r="D33" s="10" t="s">
        <v>131</v>
      </c>
      <c r="E33" s="10" t="s">
        <v>0</v>
      </c>
      <c r="F33" s="11">
        <v>520038506</v>
      </c>
      <c r="G33" s="10" t="s">
        <v>183</v>
      </c>
      <c r="H33" s="10" t="s">
        <v>87</v>
      </c>
      <c r="I33" s="12">
        <v>207870.53</v>
      </c>
      <c r="J33" s="12">
        <v>4626</v>
      </c>
      <c r="K33" s="12">
        <v>0</v>
      </c>
      <c r="L33" s="12">
        <v>9616.09</v>
      </c>
      <c r="M33" s="12">
        <v>0.12</v>
      </c>
      <c r="N33" s="12">
        <f t="shared" si="1"/>
        <v>1.9994389314146883</v>
      </c>
      <c r="O33" s="12">
        <v>0.43</v>
      </c>
      <c r="P33" s="10" t="s">
        <v>0</v>
      </c>
    </row>
    <row r="34" spans="1:16" ht="12.75" customHeight="1" x14ac:dyDescent="0.3">
      <c r="A34" s="10" t="s">
        <v>0</v>
      </c>
      <c r="B34" s="10" t="s">
        <v>406</v>
      </c>
      <c r="C34" s="11">
        <v>1097278</v>
      </c>
      <c r="D34" s="10" t="s">
        <v>131</v>
      </c>
      <c r="E34" s="10" t="s">
        <v>0</v>
      </c>
      <c r="F34" s="11">
        <v>520026683</v>
      </c>
      <c r="G34" s="10" t="s">
        <v>183</v>
      </c>
      <c r="H34" s="10" t="s">
        <v>87</v>
      </c>
      <c r="I34" s="12">
        <v>217112</v>
      </c>
      <c r="J34" s="12">
        <v>2387</v>
      </c>
      <c r="K34" s="12">
        <v>0</v>
      </c>
      <c r="L34" s="12">
        <v>5182.46</v>
      </c>
      <c r="M34" s="12">
        <v>0.06</v>
      </c>
      <c r="N34" s="12">
        <f t="shared" si="1"/>
        <v>1.0775702270360785</v>
      </c>
      <c r="O34" s="12">
        <v>0.23</v>
      </c>
      <c r="P34" s="10" t="s">
        <v>0</v>
      </c>
    </row>
    <row r="35" spans="1:16" ht="12.75" customHeight="1" x14ac:dyDescent="0.3">
      <c r="A35" s="10" t="s">
        <v>0</v>
      </c>
      <c r="B35" s="10" t="s">
        <v>407</v>
      </c>
      <c r="C35" s="11">
        <v>126011</v>
      </c>
      <c r="D35" s="10" t="s">
        <v>131</v>
      </c>
      <c r="E35" s="10" t="s">
        <v>0</v>
      </c>
      <c r="F35" s="11">
        <v>520033234</v>
      </c>
      <c r="G35" s="10" t="s">
        <v>183</v>
      </c>
      <c r="H35" s="10" t="s">
        <v>87</v>
      </c>
      <c r="I35" s="12">
        <v>74902.509999999995</v>
      </c>
      <c r="J35" s="12">
        <v>2951</v>
      </c>
      <c r="K35" s="12">
        <v>0</v>
      </c>
      <c r="L35" s="12">
        <v>2210.37</v>
      </c>
      <c r="M35" s="12">
        <v>0.04</v>
      </c>
      <c r="N35" s="12">
        <f t="shared" si="1"/>
        <v>0.45959426657103708</v>
      </c>
      <c r="O35" s="12">
        <v>0.1</v>
      </c>
      <c r="P35" s="10" t="s">
        <v>0</v>
      </c>
    </row>
    <row r="36" spans="1:16" ht="12.75" customHeight="1" x14ac:dyDescent="0.3">
      <c r="A36" s="10" t="s">
        <v>0</v>
      </c>
      <c r="B36" s="10" t="s">
        <v>408</v>
      </c>
      <c r="C36" s="11">
        <v>323014</v>
      </c>
      <c r="D36" s="10" t="s">
        <v>131</v>
      </c>
      <c r="E36" s="10" t="s">
        <v>0</v>
      </c>
      <c r="F36" s="11">
        <v>520037789</v>
      </c>
      <c r="G36" s="10" t="s">
        <v>183</v>
      </c>
      <c r="H36" s="10" t="s">
        <v>87</v>
      </c>
      <c r="I36" s="12">
        <v>16071</v>
      </c>
      <c r="J36" s="12">
        <v>19400</v>
      </c>
      <c r="K36" s="12">
        <v>0</v>
      </c>
      <c r="L36" s="12">
        <v>3117.77</v>
      </c>
      <c r="M36" s="12">
        <v>0.04</v>
      </c>
      <c r="N36" s="12">
        <f t="shared" si="1"/>
        <v>0.64826667774498503</v>
      </c>
      <c r="O36" s="12">
        <v>0.14000000000000001</v>
      </c>
      <c r="P36" s="10" t="s">
        <v>0</v>
      </c>
    </row>
    <row r="37" spans="1:16" ht="12.75" customHeight="1" x14ac:dyDescent="0.3">
      <c r="A37" s="10" t="s">
        <v>0</v>
      </c>
      <c r="B37" s="10" t="s">
        <v>409</v>
      </c>
      <c r="C37" s="11">
        <v>1119478</v>
      </c>
      <c r="D37" s="10" t="s">
        <v>131</v>
      </c>
      <c r="E37" s="10" t="s">
        <v>0</v>
      </c>
      <c r="F37" s="11">
        <v>510960719</v>
      </c>
      <c r="G37" s="10" t="s">
        <v>183</v>
      </c>
      <c r="H37" s="10" t="s">
        <v>87</v>
      </c>
      <c r="I37" s="12">
        <v>41123</v>
      </c>
      <c r="J37" s="12">
        <v>23800</v>
      </c>
      <c r="K37" s="12">
        <v>0</v>
      </c>
      <c r="L37" s="12">
        <v>9787.27</v>
      </c>
      <c r="M37" s="12">
        <v>0.03</v>
      </c>
      <c r="N37" s="12">
        <f t="shared" si="1"/>
        <v>2.0350317717769939</v>
      </c>
      <c r="O37" s="12">
        <v>0.43</v>
      </c>
      <c r="P37" s="10" t="s">
        <v>0</v>
      </c>
    </row>
    <row r="38" spans="1:16" ht="12.75" customHeight="1" x14ac:dyDescent="0.3">
      <c r="A38" s="10" t="s">
        <v>0</v>
      </c>
      <c r="B38" s="10" t="s">
        <v>410</v>
      </c>
      <c r="C38" s="11">
        <v>746016</v>
      </c>
      <c r="D38" s="10" t="s">
        <v>131</v>
      </c>
      <c r="E38" s="10" t="s">
        <v>0</v>
      </c>
      <c r="F38" s="11">
        <v>520003781</v>
      </c>
      <c r="G38" s="10" t="s">
        <v>291</v>
      </c>
      <c r="H38" s="10" t="s">
        <v>87</v>
      </c>
      <c r="I38" s="12">
        <v>5650.98</v>
      </c>
      <c r="J38" s="12">
        <v>10290</v>
      </c>
      <c r="K38" s="12">
        <v>0</v>
      </c>
      <c r="L38" s="12">
        <v>581.49</v>
      </c>
      <c r="M38" s="12">
        <v>0</v>
      </c>
      <c r="N38" s="12">
        <f t="shared" si="1"/>
        <v>0.12090711965344825</v>
      </c>
      <c r="O38" s="12">
        <v>0.03</v>
      </c>
      <c r="P38" s="10" t="s">
        <v>0</v>
      </c>
    </row>
    <row r="39" spans="1:16" ht="12.75" customHeight="1" x14ac:dyDescent="0.3">
      <c r="A39" s="10" t="s">
        <v>0</v>
      </c>
      <c r="B39" s="10" t="s">
        <v>411</v>
      </c>
      <c r="C39" s="11">
        <v>1133875</v>
      </c>
      <c r="D39" s="10" t="s">
        <v>131</v>
      </c>
      <c r="E39" s="10" t="s">
        <v>0</v>
      </c>
      <c r="F39" s="11">
        <v>514892801</v>
      </c>
      <c r="G39" s="10" t="s">
        <v>306</v>
      </c>
      <c r="H39" s="10" t="s">
        <v>87</v>
      </c>
      <c r="I39" s="12">
        <v>126655</v>
      </c>
      <c r="J39" s="12">
        <v>1332</v>
      </c>
      <c r="K39" s="12">
        <v>0</v>
      </c>
      <c r="L39" s="12">
        <v>1687.04</v>
      </c>
      <c r="M39" s="12">
        <v>0.04</v>
      </c>
      <c r="N39" s="12">
        <f t="shared" si="1"/>
        <v>0.35078014607328295</v>
      </c>
      <c r="O39" s="12">
        <v>7.0000000000000007E-2</v>
      </c>
      <c r="P39" s="10" t="s">
        <v>0</v>
      </c>
    </row>
    <row r="40" spans="1:16" ht="12.75" customHeight="1" x14ac:dyDescent="0.3">
      <c r="A40" s="10" t="s">
        <v>0</v>
      </c>
      <c r="B40" s="10" t="s">
        <v>412</v>
      </c>
      <c r="C40" s="11">
        <v>281014</v>
      </c>
      <c r="D40" s="10" t="s">
        <v>131</v>
      </c>
      <c r="E40" s="10" t="s">
        <v>0</v>
      </c>
      <c r="F40" s="11">
        <v>520027830</v>
      </c>
      <c r="G40" s="10" t="s">
        <v>199</v>
      </c>
      <c r="H40" s="10" t="s">
        <v>87</v>
      </c>
      <c r="I40" s="12">
        <v>553575.07999999996</v>
      </c>
      <c r="J40" s="12">
        <v>1907</v>
      </c>
      <c r="K40" s="12">
        <v>0</v>
      </c>
      <c r="L40" s="12">
        <v>10556.68</v>
      </c>
      <c r="M40" s="12">
        <v>0.04</v>
      </c>
      <c r="N40" s="12">
        <f t="shared" si="1"/>
        <v>2.1950124196515226</v>
      </c>
      <c r="O40" s="12">
        <v>0.47</v>
      </c>
      <c r="P40" s="10" t="s">
        <v>0</v>
      </c>
    </row>
    <row r="41" spans="1:16" ht="12.75" customHeight="1" x14ac:dyDescent="0.3">
      <c r="A41" s="10" t="s">
        <v>0</v>
      </c>
      <c r="B41" s="10" t="s">
        <v>413</v>
      </c>
      <c r="C41" s="11">
        <v>1084128</v>
      </c>
      <c r="D41" s="10" t="s">
        <v>131</v>
      </c>
      <c r="E41" s="10" t="s">
        <v>0</v>
      </c>
      <c r="F41" s="11">
        <v>520044322</v>
      </c>
      <c r="G41" s="18" t="s">
        <v>1183</v>
      </c>
      <c r="H41" s="10" t="s">
        <v>87</v>
      </c>
      <c r="I41" s="12">
        <v>4823</v>
      </c>
      <c r="J41" s="12">
        <v>60820</v>
      </c>
      <c r="K41" s="12">
        <v>0</v>
      </c>
      <c r="L41" s="12">
        <v>2933.35</v>
      </c>
      <c r="M41" s="12">
        <v>0.04</v>
      </c>
      <c r="N41" s="12">
        <f t="shared" si="1"/>
        <v>0.60992089190775833</v>
      </c>
      <c r="O41" s="12">
        <v>0.13</v>
      </c>
      <c r="P41" s="10" t="s">
        <v>0</v>
      </c>
    </row>
    <row r="42" spans="1:16" ht="12.75" customHeight="1" x14ac:dyDescent="0.3">
      <c r="A42" s="10" t="s">
        <v>0</v>
      </c>
      <c r="B42" s="10" t="s">
        <v>414</v>
      </c>
      <c r="C42" s="11">
        <v>576017</v>
      </c>
      <c r="D42" s="10" t="s">
        <v>131</v>
      </c>
      <c r="E42" s="10" t="s">
        <v>0</v>
      </c>
      <c r="F42" s="11">
        <v>520028010</v>
      </c>
      <c r="G42" s="18" t="s">
        <v>1183</v>
      </c>
      <c r="H42" s="10" t="s">
        <v>87</v>
      </c>
      <c r="I42" s="12">
        <v>6341.39</v>
      </c>
      <c r="J42" s="12">
        <v>88500</v>
      </c>
      <c r="K42" s="12">
        <v>0</v>
      </c>
      <c r="L42" s="12">
        <v>5612.13</v>
      </c>
      <c r="M42" s="12">
        <v>0.08</v>
      </c>
      <c r="N42" s="12">
        <f t="shared" si="1"/>
        <v>1.1669099613419087</v>
      </c>
      <c r="O42" s="12">
        <v>0.25</v>
      </c>
      <c r="P42" s="10" t="s">
        <v>0</v>
      </c>
    </row>
    <row r="43" spans="1:16" ht="12.75" customHeight="1" x14ac:dyDescent="0.3">
      <c r="A43" s="10" t="s">
        <v>0</v>
      </c>
      <c r="B43" s="10" t="s">
        <v>415</v>
      </c>
      <c r="C43" s="11">
        <v>475020</v>
      </c>
      <c r="D43" s="10" t="s">
        <v>131</v>
      </c>
      <c r="E43" s="10" t="s">
        <v>0</v>
      </c>
      <c r="F43" s="11">
        <v>550013098</v>
      </c>
      <c r="G43" s="10" t="s">
        <v>264</v>
      </c>
      <c r="H43" s="10" t="s">
        <v>87</v>
      </c>
      <c r="I43" s="12">
        <v>462176.2</v>
      </c>
      <c r="J43" s="12">
        <v>1059</v>
      </c>
      <c r="K43" s="12">
        <v>0</v>
      </c>
      <c r="L43" s="12">
        <v>4894.45</v>
      </c>
      <c r="M43" s="12">
        <v>0.04</v>
      </c>
      <c r="N43" s="12">
        <f t="shared" si="1"/>
        <v>1.0176853459007371</v>
      </c>
      <c r="O43" s="12">
        <v>0.22</v>
      </c>
      <c r="P43" s="10" t="s">
        <v>0</v>
      </c>
    </row>
    <row r="44" spans="1:16" ht="12.75" customHeight="1" x14ac:dyDescent="0.3">
      <c r="A44" s="10" t="s">
        <v>0</v>
      </c>
      <c r="B44" s="10" t="s">
        <v>416</v>
      </c>
      <c r="C44" s="11">
        <v>232017</v>
      </c>
      <c r="D44" s="10" t="s">
        <v>131</v>
      </c>
      <c r="E44" s="10" t="s">
        <v>0</v>
      </c>
      <c r="F44" s="11">
        <v>550010003</v>
      </c>
      <c r="G44" s="10" t="s">
        <v>264</v>
      </c>
      <c r="H44" s="10" t="s">
        <v>87</v>
      </c>
      <c r="I44" s="12">
        <v>6866351.0499999998</v>
      </c>
      <c r="J44" s="12">
        <v>75.900000000000006</v>
      </c>
      <c r="K44" s="12">
        <v>0</v>
      </c>
      <c r="L44" s="12">
        <v>5211.5600000000004</v>
      </c>
      <c r="M44" s="12">
        <v>0.13</v>
      </c>
      <c r="N44" s="12">
        <f t="shared" si="1"/>
        <v>1.0836208851418334</v>
      </c>
      <c r="O44" s="12">
        <v>0.23</v>
      </c>
      <c r="P44" s="10" t="s">
        <v>0</v>
      </c>
    </row>
    <row r="45" spans="1:16" ht="12.75" customHeight="1" x14ac:dyDescent="0.3">
      <c r="A45" s="4" t="s">
        <v>0</v>
      </c>
      <c r="B45" s="4" t="s">
        <v>417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6">
        <v>7957539.0499999998</v>
      </c>
      <c r="J45" s="4" t="s">
        <v>0</v>
      </c>
      <c r="K45" s="6">
        <v>0</v>
      </c>
      <c r="L45" s="6">
        <v>92002</v>
      </c>
      <c r="M45" s="4" t="s">
        <v>0</v>
      </c>
      <c r="N45" s="6">
        <f>SUM(N46:N95)</f>
        <v>19.129646307636833</v>
      </c>
      <c r="O45" s="6">
        <v>4.08</v>
      </c>
      <c r="P45" s="4" t="s">
        <v>0</v>
      </c>
    </row>
    <row r="46" spans="1:16" ht="12.75" customHeight="1" x14ac:dyDescent="0.3">
      <c r="A46" s="10" t="s">
        <v>0</v>
      </c>
      <c r="B46" s="10" t="s">
        <v>418</v>
      </c>
      <c r="C46" s="11">
        <v>1157403</v>
      </c>
      <c r="D46" s="10" t="s">
        <v>131</v>
      </c>
      <c r="E46" s="10" t="s">
        <v>0</v>
      </c>
      <c r="F46" s="11">
        <v>1773</v>
      </c>
      <c r="G46" s="18" t="s">
        <v>1184</v>
      </c>
      <c r="H46" s="10" t="s">
        <v>87</v>
      </c>
      <c r="I46" s="12">
        <v>216000</v>
      </c>
      <c r="J46" s="12">
        <v>1217</v>
      </c>
      <c r="K46" s="12">
        <v>0</v>
      </c>
      <c r="L46" s="12">
        <v>2628.72</v>
      </c>
      <c r="M46" s="12">
        <v>0.11</v>
      </c>
      <c r="N46" s="12">
        <f t="shared" ref="N46:N95" si="2">L46/$L$11*100</f>
        <v>0.546580274081089</v>
      </c>
      <c r="O46" s="12">
        <v>0.12</v>
      </c>
      <c r="P46" s="10" t="s">
        <v>0</v>
      </c>
    </row>
    <row r="47" spans="1:16" ht="12.75" customHeight="1" x14ac:dyDescent="0.3">
      <c r="A47" s="10" t="s">
        <v>0</v>
      </c>
      <c r="B47" s="10" t="s">
        <v>419</v>
      </c>
      <c r="C47" s="11">
        <v>1091065</v>
      </c>
      <c r="D47" s="10" t="s">
        <v>131</v>
      </c>
      <c r="E47" s="10" t="s">
        <v>0</v>
      </c>
      <c r="F47" s="11">
        <v>511527202</v>
      </c>
      <c r="G47" s="10" t="s">
        <v>420</v>
      </c>
      <c r="H47" s="10" t="s">
        <v>87</v>
      </c>
      <c r="I47" s="12">
        <v>126045.02</v>
      </c>
      <c r="J47" s="12">
        <v>2500</v>
      </c>
      <c r="K47" s="12">
        <v>0</v>
      </c>
      <c r="L47" s="12">
        <v>3151.13</v>
      </c>
      <c r="M47" s="12">
        <v>0.12</v>
      </c>
      <c r="N47" s="12">
        <f t="shared" si="2"/>
        <v>0.65520310229508738</v>
      </c>
      <c r="O47" s="12">
        <v>0.14000000000000001</v>
      </c>
      <c r="P47" s="10" t="s">
        <v>0</v>
      </c>
    </row>
    <row r="48" spans="1:16" ht="12.75" customHeight="1" x14ac:dyDescent="0.3">
      <c r="A48" s="10" t="s">
        <v>0</v>
      </c>
      <c r="B48" s="10" t="s">
        <v>421</v>
      </c>
      <c r="C48" s="11">
        <v>720011</v>
      </c>
      <c r="D48" s="10" t="s">
        <v>131</v>
      </c>
      <c r="E48" s="10" t="s">
        <v>0</v>
      </c>
      <c r="F48" s="11">
        <v>520041146</v>
      </c>
      <c r="G48" s="10" t="s">
        <v>386</v>
      </c>
      <c r="H48" s="10" t="s">
        <v>87</v>
      </c>
      <c r="I48" s="12">
        <v>459321</v>
      </c>
      <c r="J48" s="12">
        <v>283.60000000000002</v>
      </c>
      <c r="K48" s="12">
        <v>0</v>
      </c>
      <c r="L48" s="12">
        <v>1302.6300000000001</v>
      </c>
      <c r="M48" s="12">
        <v>7.0000000000000007E-2</v>
      </c>
      <c r="N48" s="12">
        <f t="shared" si="2"/>
        <v>0.27085116042265778</v>
      </c>
      <c r="O48" s="12">
        <v>0.06</v>
      </c>
      <c r="P48" s="10" t="s">
        <v>0</v>
      </c>
    </row>
    <row r="49" spans="1:16" ht="12.75" customHeight="1" x14ac:dyDescent="0.3">
      <c r="A49" s="10" t="s">
        <v>0</v>
      </c>
      <c r="B49" s="10" t="s">
        <v>422</v>
      </c>
      <c r="C49" s="11">
        <v>1084698</v>
      </c>
      <c r="D49" s="10" t="s">
        <v>131</v>
      </c>
      <c r="E49" s="10" t="s">
        <v>0</v>
      </c>
      <c r="F49" s="11">
        <v>520039942</v>
      </c>
      <c r="G49" s="18" t="s">
        <v>1185</v>
      </c>
      <c r="H49" s="10" t="s">
        <v>87</v>
      </c>
      <c r="I49" s="12">
        <v>6500</v>
      </c>
      <c r="J49" s="12">
        <v>11620</v>
      </c>
      <c r="K49" s="12">
        <v>0</v>
      </c>
      <c r="L49" s="12">
        <v>755.3</v>
      </c>
      <c r="M49" s="12">
        <v>0.03</v>
      </c>
      <c r="N49" s="12">
        <f t="shared" si="2"/>
        <v>0.15704680643562133</v>
      </c>
      <c r="O49" s="12">
        <v>0.03</v>
      </c>
      <c r="P49" s="10" t="s">
        <v>0</v>
      </c>
    </row>
    <row r="50" spans="1:16" ht="12.75" customHeight="1" x14ac:dyDescent="0.3">
      <c r="A50" s="10" t="s">
        <v>0</v>
      </c>
      <c r="B50" s="10" t="s">
        <v>423</v>
      </c>
      <c r="C50" s="11">
        <v>445015</v>
      </c>
      <c r="D50" s="10" t="s">
        <v>131</v>
      </c>
      <c r="E50" s="10" t="s">
        <v>0</v>
      </c>
      <c r="F50" s="11">
        <v>520039413</v>
      </c>
      <c r="G50" s="18" t="s">
        <v>1185</v>
      </c>
      <c r="H50" s="10" t="s">
        <v>87</v>
      </c>
      <c r="I50" s="12">
        <v>32109</v>
      </c>
      <c r="J50" s="12">
        <v>5282</v>
      </c>
      <c r="K50" s="12">
        <v>0</v>
      </c>
      <c r="L50" s="12">
        <v>1696</v>
      </c>
      <c r="M50" s="12">
        <v>0.05</v>
      </c>
      <c r="N50" s="12">
        <f t="shared" si="2"/>
        <v>0.35264316657594835</v>
      </c>
      <c r="O50" s="12">
        <v>7.0000000000000007E-2</v>
      </c>
      <c r="P50" s="10" t="s">
        <v>0</v>
      </c>
    </row>
    <row r="51" spans="1:16" ht="12.75" customHeight="1" x14ac:dyDescent="0.3">
      <c r="A51" s="10" t="s">
        <v>0</v>
      </c>
      <c r="B51" s="10" t="s">
        <v>424</v>
      </c>
      <c r="C51" s="11">
        <v>256016</v>
      </c>
      <c r="D51" s="10" t="s">
        <v>131</v>
      </c>
      <c r="E51" s="10" t="s">
        <v>0</v>
      </c>
      <c r="F51" s="11">
        <v>520036690</v>
      </c>
      <c r="G51" s="18" t="s">
        <v>1185</v>
      </c>
      <c r="H51" s="10" t="s">
        <v>87</v>
      </c>
      <c r="I51" s="12">
        <v>10308</v>
      </c>
      <c r="J51" s="12">
        <v>18390</v>
      </c>
      <c r="K51" s="12">
        <v>0</v>
      </c>
      <c r="L51" s="12">
        <v>1895.64</v>
      </c>
      <c r="M51" s="12">
        <v>7.0000000000000007E-2</v>
      </c>
      <c r="N51" s="12">
        <f t="shared" si="2"/>
        <v>0.39415359215096157</v>
      </c>
      <c r="O51" s="12">
        <v>0.08</v>
      </c>
      <c r="P51" s="10" t="s">
        <v>0</v>
      </c>
    </row>
    <row r="52" spans="1:16" ht="12.75" customHeight="1" x14ac:dyDescent="0.3">
      <c r="A52" s="10" t="s">
        <v>0</v>
      </c>
      <c r="B52" s="10" t="s">
        <v>425</v>
      </c>
      <c r="C52" s="11">
        <v>310011</v>
      </c>
      <c r="D52" s="10" t="s">
        <v>131</v>
      </c>
      <c r="E52" s="10" t="s">
        <v>0</v>
      </c>
      <c r="F52" s="11">
        <v>520037367</v>
      </c>
      <c r="G52" s="10" t="s">
        <v>193</v>
      </c>
      <c r="H52" s="10" t="s">
        <v>87</v>
      </c>
      <c r="I52" s="12">
        <v>972526</v>
      </c>
      <c r="J52" s="12">
        <v>144.69999999999999</v>
      </c>
      <c r="K52" s="12">
        <v>0</v>
      </c>
      <c r="L52" s="12">
        <v>1407.24</v>
      </c>
      <c r="M52" s="12">
        <v>0.13</v>
      </c>
      <c r="N52" s="12">
        <f t="shared" si="2"/>
        <v>0.29260234064406698</v>
      </c>
      <c r="O52" s="12">
        <v>0.06</v>
      </c>
      <c r="P52" s="10" t="s">
        <v>0</v>
      </c>
    </row>
    <row r="53" spans="1:16" ht="12.75" customHeight="1" x14ac:dyDescent="0.3">
      <c r="A53" s="10" t="s">
        <v>0</v>
      </c>
      <c r="B53" s="10" t="s">
        <v>426</v>
      </c>
      <c r="C53" s="11">
        <v>711010</v>
      </c>
      <c r="D53" s="10" t="s">
        <v>131</v>
      </c>
      <c r="E53" s="10" t="s">
        <v>0</v>
      </c>
      <c r="F53" s="11">
        <v>520019753</v>
      </c>
      <c r="G53" s="10" t="s">
        <v>177</v>
      </c>
      <c r="H53" s="10" t="s">
        <v>87</v>
      </c>
      <c r="I53" s="12">
        <v>1979</v>
      </c>
      <c r="J53" s="12">
        <v>74480</v>
      </c>
      <c r="K53" s="12">
        <v>0</v>
      </c>
      <c r="L53" s="12">
        <v>1473.96</v>
      </c>
      <c r="M53" s="12">
        <v>0.22</v>
      </c>
      <c r="N53" s="12">
        <f t="shared" si="2"/>
        <v>0.30647518974427168</v>
      </c>
      <c r="O53" s="12">
        <v>0.06</v>
      </c>
      <c r="P53" s="10" t="s">
        <v>0</v>
      </c>
    </row>
    <row r="54" spans="1:16" ht="12.75" customHeight="1" x14ac:dyDescent="0.3">
      <c r="A54" s="10" t="s">
        <v>0</v>
      </c>
      <c r="B54" s="10" t="s">
        <v>427</v>
      </c>
      <c r="C54" s="11">
        <v>763011</v>
      </c>
      <c r="D54" s="10" t="s">
        <v>131</v>
      </c>
      <c r="E54" s="10" t="s">
        <v>0</v>
      </c>
      <c r="F54" s="11">
        <v>520029026</v>
      </c>
      <c r="G54" s="10" t="s">
        <v>177</v>
      </c>
      <c r="H54" s="10" t="s">
        <v>87</v>
      </c>
      <c r="I54" s="12">
        <v>24558</v>
      </c>
      <c r="J54" s="12">
        <v>10460</v>
      </c>
      <c r="K54" s="12">
        <v>0</v>
      </c>
      <c r="L54" s="12">
        <v>2568.77</v>
      </c>
      <c r="M54" s="12">
        <v>7.0000000000000007E-2</v>
      </c>
      <c r="N54" s="12">
        <f t="shared" si="2"/>
        <v>0.53411508667765262</v>
      </c>
      <c r="O54" s="12">
        <v>0.11</v>
      </c>
      <c r="P54" s="10" t="s">
        <v>0</v>
      </c>
    </row>
    <row r="55" spans="1:16" ht="12.75" customHeight="1" x14ac:dyDescent="0.3">
      <c r="A55" s="10" t="s">
        <v>0</v>
      </c>
      <c r="B55" s="10" t="s">
        <v>428</v>
      </c>
      <c r="C55" s="11">
        <v>224014</v>
      </c>
      <c r="D55" s="10" t="s">
        <v>131</v>
      </c>
      <c r="E55" s="10" t="s">
        <v>0</v>
      </c>
      <c r="F55" s="11">
        <v>520036120</v>
      </c>
      <c r="G55" s="10" t="s">
        <v>207</v>
      </c>
      <c r="H55" s="10" t="s">
        <v>87</v>
      </c>
      <c r="I55" s="12">
        <v>46466.38</v>
      </c>
      <c r="J55" s="12">
        <v>6080</v>
      </c>
      <c r="K55" s="12">
        <v>0</v>
      </c>
      <c r="L55" s="12">
        <v>2825.16</v>
      </c>
      <c r="M55" s="12">
        <v>0.08</v>
      </c>
      <c r="N55" s="12">
        <f t="shared" si="2"/>
        <v>0.58742533519086448</v>
      </c>
      <c r="O55" s="12">
        <v>0.12</v>
      </c>
      <c r="P55" s="10" t="s">
        <v>0</v>
      </c>
    </row>
    <row r="56" spans="1:16" ht="12.75" customHeight="1" x14ac:dyDescent="0.3">
      <c r="A56" s="10" t="s">
        <v>0</v>
      </c>
      <c r="B56" s="10" t="s">
        <v>429</v>
      </c>
      <c r="C56" s="11">
        <v>1081165</v>
      </c>
      <c r="D56" s="10" t="s">
        <v>131</v>
      </c>
      <c r="E56" s="10" t="s">
        <v>0</v>
      </c>
      <c r="F56" s="11">
        <v>520029984</v>
      </c>
      <c r="G56" s="10" t="s">
        <v>207</v>
      </c>
      <c r="H56" s="10" t="s">
        <v>87</v>
      </c>
      <c r="I56" s="12">
        <v>0.34</v>
      </c>
      <c r="J56" s="12">
        <v>403.5</v>
      </c>
      <c r="K56" s="12">
        <v>0</v>
      </c>
      <c r="L56" s="12">
        <v>0</v>
      </c>
      <c r="M56" s="12">
        <v>0</v>
      </c>
      <c r="N56" s="12">
        <f t="shared" si="2"/>
        <v>0</v>
      </c>
      <c r="O56" s="12">
        <v>0</v>
      </c>
      <c r="P56" s="10" t="s">
        <v>0</v>
      </c>
    </row>
    <row r="57" spans="1:16" ht="12.75" customHeight="1" x14ac:dyDescent="0.3">
      <c r="A57" s="10" t="s">
        <v>0</v>
      </c>
      <c r="B57" s="10" t="s">
        <v>430</v>
      </c>
      <c r="C57" s="11">
        <v>566018</v>
      </c>
      <c r="D57" s="10" t="s">
        <v>131</v>
      </c>
      <c r="E57" s="10" t="s">
        <v>0</v>
      </c>
      <c r="F57" s="11">
        <v>520007469</v>
      </c>
      <c r="G57" s="10" t="s">
        <v>207</v>
      </c>
      <c r="H57" s="10" t="s">
        <v>87</v>
      </c>
      <c r="I57" s="12">
        <v>34976</v>
      </c>
      <c r="J57" s="12">
        <v>5655</v>
      </c>
      <c r="K57" s="12">
        <v>0</v>
      </c>
      <c r="L57" s="12">
        <v>1977.89</v>
      </c>
      <c r="M57" s="12">
        <v>0.05</v>
      </c>
      <c r="N57" s="12">
        <f t="shared" si="2"/>
        <v>0.41125553817152277</v>
      </c>
      <c r="O57" s="12">
        <v>0.09</v>
      </c>
      <c r="P57" s="10" t="s">
        <v>0</v>
      </c>
    </row>
    <row r="58" spans="1:16" ht="12.75" customHeight="1" x14ac:dyDescent="0.3">
      <c r="A58" s="10" t="s">
        <v>0</v>
      </c>
      <c r="B58" s="10" t="s">
        <v>431</v>
      </c>
      <c r="C58" s="11">
        <v>829010</v>
      </c>
      <c r="D58" s="10" t="s">
        <v>131</v>
      </c>
      <c r="E58" s="10" t="s">
        <v>0</v>
      </c>
      <c r="F58" s="11">
        <v>520033291</v>
      </c>
      <c r="G58" s="10" t="s">
        <v>267</v>
      </c>
      <c r="H58" s="10" t="s">
        <v>87</v>
      </c>
      <c r="I58" s="12">
        <v>73091</v>
      </c>
      <c r="J58" s="12">
        <v>1636</v>
      </c>
      <c r="K58" s="12">
        <v>0</v>
      </c>
      <c r="L58" s="12">
        <v>1195.77</v>
      </c>
      <c r="M58" s="12">
        <v>0.08</v>
      </c>
      <c r="N58" s="12">
        <f t="shared" si="2"/>
        <v>0.24863214581162837</v>
      </c>
      <c r="O58" s="12">
        <v>0.05</v>
      </c>
      <c r="P58" s="10" t="s">
        <v>0</v>
      </c>
    </row>
    <row r="59" spans="1:16" ht="12.75" customHeight="1" x14ac:dyDescent="0.3">
      <c r="A59" s="10" t="s">
        <v>0</v>
      </c>
      <c r="B59" s="10" t="s">
        <v>432</v>
      </c>
      <c r="C59" s="11">
        <v>1123777</v>
      </c>
      <c r="D59" s="10" t="s">
        <v>131</v>
      </c>
      <c r="E59" s="10" t="s">
        <v>0</v>
      </c>
      <c r="F59" s="11">
        <v>514068980</v>
      </c>
      <c r="G59" s="10" t="s">
        <v>267</v>
      </c>
      <c r="H59" s="10" t="s">
        <v>87</v>
      </c>
      <c r="I59" s="12">
        <v>6827</v>
      </c>
      <c r="J59" s="12">
        <v>4683</v>
      </c>
      <c r="K59" s="12">
        <v>0</v>
      </c>
      <c r="L59" s="12">
        <v>319.70999999999998</v>
      </c>
      <c r="M59" s="12">
        <v>0.05</v>
      </c>
      <c r="N59" s="12">
        <f t="shared" si="2"/>
        <v>6.6476147869101679E-2</v>
      </c>
      <c r="O59" s="12">
        <v>0.01</v>
      </c>
      <c r="P59" s="10" t="s">
        <v>0</v>
      </c>
    </row>
    <row r="60" spans="1:16" ht="12.75" customHeight="1" x14ac:dyDescent="0.3">
      <c r="A60" s="10" t="s">
        <v>0</v>
      </c>
      <c r="B60" s="10" t="s">
        <v>433</v>
      </c>
      <c r="C60" s="11">
        <v>1123850</v>
      </c>
      <c r="D60" s="10" t="s">
        <v>131</v>
      </c>
      <c r="E60" s="10" t="s">
        <v>0</v>
      </c>
      <c r="F60" s="11">
        <v>514065283</v>
      </c>
      <c r="G60" s="10" t="s">
        <v>267</v>
      </c>
      <c r="H60" s="10" t="s">
        <v>87</v>
      </c>
      <c r="I60" s="12">
        <v>61297</v>
      </c>
      <c r="J60" s="12">
        <v>1578</v>
      </c>
      <c r="K60" s="12">
        <v>0</v>
      </c>
      <c r="L60" s="12">
        <v>967.27</v>
      </c>
      <c r="M60" s="12">
        <v>0.08</v>
      </c>
      <c r="N60" s="12">
        <f t="shared" si="2"/>
        <v>0.20112096446575325</v>
      </c>
      <c r="O60" s="12">
        <v>0.04</v>
      </c>
      <c r="P60" s="10" t="s">
        <v>0</v>
      </c>
    </row>
    <row r="61" spans="1:16" ht="12.75" customHeight="1" x14ac:dyDescent="0.3">
      <c r="A61" s="10" t="s">
        <v>0</v>
      </c>
      <c r="B61" s="10" t="s">
        <v>434</v>
      </c>
      <c r="C61" s="11">
        <v>258012</v>
      </c>
      <c r="D61" s="10" t="s">
        <v>131</v>
      </c>
      <c r="E61" s="10" t="s">
        <v>0</v>
      </c>
      <c r="F61" s="11">
        <v>520036732</v>
      </c>
      <c r="G61" s="10" t="s">
        <v>267</v>
      </c>
      <c r="H61" s="10" t="s">
        <v>87</v>
      </c>
      <c r="I61" s="12">
        <v>1959</v>
      </c>
      <c r="J61" s="12">
        <v>11620</v>
      </c>
      <c r="K61" s="12">
        <v>0</v>
      </c>
      <c r="L61" s="12">
        <v>227.64</v>
      </c>
      <c r="M61" s="12">
        <v>0.02</v>
      </c>
      <c r="N61" s="12">
        <f t="shared" si="2"/>
        <v>4.7332364645842499E-2</v>
      </c>
      <c r="O61" s="12">
        <v>0.01</v>
      </c>
      <c r="P61" s="10" t="s">
        <v>0</v>
      </c>
    </row>
    <row r="62" spans="1:16" ht="12.75" customHeight="1" x14ac:dyDescent="0.3">
      <c r="A62" s="10" t="s">
        <v>0</v>
      </c>
      <c r="B62" s="10" t="s">
        <v>435</v>
      </c>
      <c r="C62" s="11">
        <v>314013</v>
      </c>
      <c r="D62" s="10" t="s">
        <v>131</v>
      </c>
      <c r="E62" s="10" t="s">
        <v>0</v>
      </c>
      <c r="F62" s="11">
        <v>520037565</v>
      </c>
      <c r="G62" s="10" t="s">
        <v>1181</v>
      </c>
      <c r="H62" s="10" t="s">
        <v>87</v>
      </c>
      <c r="I62" s="12">
        <v>6114</v>
      </c>
      <c r="J62" s="12">
        <v>23190</v>
      </c>
      <c r="K62" s="12">
        <v>0</v>
      </c>
      <c r="L62" s="12">
        <v>1417.84</v>
      </c>
      <c r="M62" s="12">
        <v>0.12</v>
      </c>
      <c r="N62" s="12">
        <f t="shared" si="2"/>
        <v>0.29480636043516661</v>
      </c>
      <c r="O62" s="12">
        <v>0.06</v>
      </c>
      <c r="P62" s="10" t="s">
        <v>0</v>
      </c>
    </row>
    <row r="63" spans="1:16" ht="12.75" customHeight="1" x14ac:dyDescent="0.3">
      <c r="A63" s="10" t="s">
        <v>0</v>
      </c>
      <c r="B63" s="10" t="s">
        <v>436</v>
      </c>
      <c r="C63" s="11">
        <v>1081843</v>
      </c>
      <c r="D63" s="10" t="s">
        <v>131</v>
      </c>
      <c r="E63" s="10" t="s">
        <v>0</v>
      </c>
      <c r="F63" s="11">
        <v>520043795</v>
      </c>
      <c r="G63" s="18" t="s">
        <v>1184</v>
      </c>
      <c r="H63" s="10" t="s">
        <v>87</v>
      </c>
      <c r="I63" s="12">
        <v>100501</v>
      </c>
      <c r="J63" s="12">
        <v>1315</v>
      </c>
      <c r="K63" s="12">
        <v>0</v>
      </c>
      <c r="L63" s="12">
        <v>1321.59</v>
      </c>
      <c r="M63" s="12">
        <v>0.15</v>
      </c>
      <c r="N63" s="12">
        <f t="shared" si="2"/>
        <v>0.27479344487919077</v>
      </c>
      <c r="O63" s="12">
        <v>0.06</v>
      </c>
      <c r="P63" s="10" t="s">
        <v>0</v>
      </c>
    </row>
    <row r="64" spans="1:16" ht="12.75" customHeight="1" x14ac:dyDescent="0.3">
      <c r="A64" s="10" t="s">
        <v>0</v>
      </c>
      <c r="B64" s="10" t="s">
        <v>437</v>
      </c>
      <c r="C64" s="11">
        <v>208017</v>
      </c>
      <c r="D64" s="10" t="s">
        <v>131</v>
      </c>
      <c r="E64" s="10" t="s">
        <v>0</v>
      </c>
      <c r="F64" s="11">
        <v>520036070</v>
      </c>
      <c r="G64" s="18" t="s">
        <v>1184</v>
      </c>
      <c r="H64" s="10" t="s">
        <v>87</v>
      </c>
      <c r="I64" s="12">
        <v>92863</v>
      </c>
      <c r="J64" s="12">
        <v>2100</v>
      </c>
      <c r="K64" s="12">
        <v>0</v>
      </c>
      <c r="L64" s="12">
        <v>1950.12</v>
      </c>
      <c r="M64" s="12">
        <v>0.28000000000000003</v>
      </c>
      <c r="N64" s="12">
        <f t="shared" si="2"/>
        <v>0.4054814221716323</v>
      </c>
      <c r="O64" s="12">
        <v>0.09</v>
      </c>
      <c r="P64" s="10" t="s">
        <v>0</v>
      </c>
    </row>
    <row r="65" spans="1:16" ht="12.75" customHeight="1" x14ac:dyDescent="0.3">
      <c r="A65" s="10" t="s">
        <v>0</v>
      </c>
      <c r="B65" s="10" t="s">
        <v>438</v>
      </c>
      <c r="C65" s="11">
        <v>1107663</v>
      </c>
      <c r="D65" s="10" t="s">
        <v>131</v>
      </c>
      <c r="E65" s="10" t="s">
        <v>0</v>
      </c>
      <c r="F65" s="11">
        <v>512832742</v>
      </c>
      <c r="G65" s="10" t="s">
        <v>254</v>
      </c>
      <c r="H65" s="10" t="s">
        <v>87</v>
      </c>
      <c r="I65" s="12">
        <v>55100</v>
      </c>
      <c r="J65" s="12">
        <v>635.70000000000005</v>
      </c>
      <c r="K65" s="12">
        <v>0</v>
      </c>
      <c r="L65" s="12">
        <v>350.27</v>
      </c>
      <c r="M65" s="12">
        <v>0.15</v>
      </c>
      <c r="N65" s="12">
        <f t="shared" si="2"/>
        <v>7.2830378512121124E-2</v>
      </c>
      <c r="O65" s="12">
        <v>0.02</v>
      </c>
      <c r="P65" s="10" t="s">
        <v>0</v>
      </c>
    </row>
    <row r="66" spans="1:16" ht="12.75" customHeight="1" x14ac:dyDescent="0.3">
      <c r="A66" s="10" t="s">
        <v>0</v>
      </c>
      <c r="B66" s="10" t="s">
        <v>439</v>
      </c>
      <c r="C66" s="11">
        <v>1101534</v>
      </c>
      <c r="D66" s="10" t="s">
        <v>131</v>
      </c>
      <c r="E66" s="10" t="s">
        <v>0</v>
      </c>
      <c r="F66" s="11">
        <v>511930125</v>
      </c>
      <c r="G66" s="10" t="s">
        <v>254</v>
      </c>
      <c r="H66" s="10" t="s">
        <v>87</v>
      </c>
      <c r="I66" s="12">
        <v>113949</v>
      </c>
      <c r="J66" s="12">
        <v>1027</v>
      </c>
      <c r="K66" s="12">
        <v>0</v>
      </c>
      <c r="L66" s="12">
        <v>1170.26</v>
      </c>
      <c r="M66" s="12">
        <v>0.1</v>
      </c>
      <c r="N66" s="12">
        <f t="shared" si="2"/>
        <v>0.24332794346531209</v>
      </c>
      <c r="O66" s="12">
        <v>0.05</v>
      </c>
      <c r="P66" s="10" t="s">
        <v>0</v>
      </c>
    </row>
    <row r="67" spans="1:16" ht="12.75" customHeight="1" x14ac:dyDescent="0.3">
      <c r="A67" s="10" t="s">
        <v>0</v>
      </c>
      <c r="B67" s="10" t="s">
        <v>440</v>
      </c>
      <c r="C67" s="11">
        <v>1083484</v>
      </c>
      <c r="D67" s="10" t="s">
        <v>131</v>
      </c>
      <c r="E67" s="10" t="s">
        <v>0</v>
      </c>
      <c r="F67" s="11">
        <v>520044314</v>
      </c>
      <c r="G67" s="10" t="s">
        <v>254</v>
      </c>
      <c r="H67" s="10" t="s">
        <v>87</v>
      </c>
      <c r="I67" s="12">
        <v>254188</v>
      </c>
      <c r="J67" s="12">
        <v>1565</v>
      </c>
      <c r="K67" s="12">
        <v>0</v>
      </c>
      <c r="L67" s="12">
        <v>3978.04</v>
      </c>
      <c r="M67" s="12">
        <v>0.15</v>
      </c>
      <c r="N67" s="12">
        <f t="shared" si="2"/>
        <v>0.82713951790435469</v>
      </c>
      <c r="O67" s="12">
        <v>0.18</v>
      </c>
      <c r="P67" s="10" t="s">
        <v>0</v>
      </c>
    </row>
    <row r="68" spans="1:16" ht="12.75" customHeight="1" x14ac:dyDescent="0.3">
      <c r="A68" s="10" t="s">
        <v>0</v>
      </c>
      <c r="B68" s="10" t="s">
        <v>441</v>
      </c>
      <c r="C68" s="11">
        <v>1098920</v>
      </c>
      <c r="D68" s="10" t="s">
        <v>131</v>
      </c>
      <c r="E68" s="10" t="s">
        <v>0</v>
      </c>
      <c r="F68" s="11">
        <v>513821488</v>
      </c>
      <c r="G68" s="10" t="s">
        <v>183</v>
      </c>
      <c r="H68" s="10" t="s">
        <v>87</v>
      </c>
      <c r="I68" s="12">
        <v>117799</v>
      </c>
      <c r="J68" s="12">
        <v>1874</v>
      </c>
      <c r="K68" s="12">
        <v>0</v>
      </c>
      <c r="L68" s="12">
        <v>2207.5500000000002</v>
      </c>
      <c r="M68" s="12">
        <v>7.0000000000000007E-2</v>
      </c>
      <c r="N68" s="12">
        <f t="shared" si="2"/>
        <v>0.45900791413604647</v>
      </c>
      <c r="O68" s="12">
        <v>0.1</v>
      </c>
      <c r="P68" s="10" t="s">
        <v>0</v>
      </c>
    </row>
    <row r="69" spans="1:16" ht="12.75" customHeight="1" x14ac:dyDescent="0.3">
      <c r="A69" s="10" t="s">
        <v>0</v>
      </c>
      <c r="B69" s="10" t="s">
        <v>442</v>
      </c>
      <c r="C69" s="11">
        <v>1820083</v>
      </c>
      <c r="D69" s="10" t="s">
        <v>131</v>
      </c>
      <c r="E69" s="10" t="s">
        <v>0</v>
      </c>
      <c r="F69" s="11">
        <v>520035171</v>
      </c>
      <c r="G69" s="10" t="s">
        <v>183</v>
      </c>
      <c r="H69" s="10" t="s">
        <v>87</v>
      </c>
      <c r="I69" s="12">
        <v>44300</v>
      </c>
      <c r="J69" s="12">
        <v>643.70000000000005</v>
      </c>
      <c r="K69" s="12">
        <v>0</v>
      </c>
      <c r="L69" s="12">
        <v>285.16000000000003</v>
      </c>
      <c r="M69" s="12">
        <v>0.03</v>
      </c>
      <c r="N69" s="12">
        <f t="shared" si="2"/>
        <v>5.9292290908489052E-2</v>
      </c>
      <c r="O69" s="12">
        <v>0.01</v>
      </c>
      <c r="P69" s="10" t="s">
        <v>0</v>
      </c>
    </row>
    <row r="70" spans="1:16" ht="12.75" customHeight="1" x14ac:dyDescent="0.3">
      <c r="A70" s="10" t="s">
        <v>0</v>
      </c>
      <c r="B70" s="10" t="s">
        <v>443</v>
      </c>
      <c r="C70" s="11">
        <v>715011</v>
      </c>
      <c r="D70" s="10" t="s">
        <v>131</v>
      </c>
      <c r="E70" s="10" t="s">
        <v>0</v>
      </c>
      <c r="F70" s="11">
        <v>520025990</v>
      </c>
      <c r="G70" s="10" t="s">
        <v>183</v>
      </c>
      <c r="H70" s="10" t="s">
        <v>87</v>
      </c>
      <c r="I70" s="12">
        <v>109742</v>
      </c>
      <c r="J70" s="12">
        <v>489.4</v>
      </c>
      <c r="K70" s="12">
        <v>0</v>
      </c>
      <c r="L70" s="12">
        <v>537.08000000000004</v>
      </c>
      <c r="M70" s="12">
        <v>0.05</v>
      </c>
      <c r="N70" s="12">
        <f t="shared" si="2"/>
        <v>0.11167310843432214</v>
      </c>
      <c r="O70" s="12">
        <v>0.02</v>
      </c>
      <c r="P70" s="10" t="s">
        <v>0</v>
      </c>
    </row>
    <row r="71" spans="1:16" ht="12.75" customHeight="1" x14ac:dyDescent="0.3">
      <c r="A71" s="10" t="s">
        <v>0</v>
      </c>
      <c r="B71" s="10" t="s">
        <v>444</v>
      </c>
      <c r="C71" s="11">
        <v>1091354</v>
      </c>
      <c r="D71" s="10" t="s">
        <v>131</v>
      </c>
      <c r="E71" s="10" t="s">
        <v>0</v>
      </c>
      <c r="F71" s="11">
        <v>510560188</v>
      </c>
      <c r="G71" s="10" t="s">
        <v>183</v>
      </c>
      <c r="H71" s="10" t="s">
        <v>87</v>
      </c>
      <c r="I71" s="12">
        <v>15981</v>
      </c>
      <c r="J71" s="12">
        <v>11700</v>
      </c>
      <c r="K71" s="12">
        <v>0</v>
      </c>
      <c r="L71" s="12">
        <v>1869.78</v>
      </c>
      <c r="M71" s="12">
        <v>0.06</v>
      </c>
      <c r="N71" s="12">
        <f t="shared" si="2"/>
        <v>0.38877661556625981</v>
      </c>
      <c r="O71" s="12">
        <v>0.08</v>
      </c>
      <c r="P71" s="10" t="s">
        <v>0</v>
      </c>
    </row>
    <row r="72" spans="1:16" ht="12.75" customHeight="1" x14ac:dyDescent="0.3">
      <c r="A72" s="10" t="s">
        <v>0</v>
      </c>
      <c r="B72" s="10" t="s">
        <v>445</v>
      </c>
      <c r="C72" s="11">
        <v>759019</v>
      </c>
      <c r="D72" s="10" t="s">
        <v>131</v>
      </c>
      <c r="E72" s="10" t="s">
        <v>0</v>
      </c>
      <c r="F72" s="11">
        <v>520001736</v>
      </c>
      <c r="G72" s="10" t="s">
        <v>183</v>
      </c>
      <c r="H72" s="10" t="s">
        <v>87</v>
      </c>
      <c r="I72" s="12">
        <v>2118</v>
      </c>
      <c r="J72" s="12">
        <v>189700</v>
      </c>
      <c r="K72" s="12">
        <v>0</v>
      </c>
      <c r="L72" s="12">
        <v>4017.85</v>
      </c>
      <c r="M72" s="12">
        <v>0.1</v>
      </c>
      <c r="N72" s="12">
        <f t="shared" si="2"/>
        <v>0.8354170677047017</v>
      </c>
      <c r="O72" s="12">
        <v>0.18</v>
      </c>
      <c r="P72" s="10" t="s">
        <v>0</v>
      </c>
    </row>
    <row r="73" spans="1:16" ht="12.75" customHeight="1" x14ac:dyDescent="0.3">
      <c r="A73" s="10" t="s">
        <v>0</v>
      </c>
      <c r="B73" s="10" t="s">
        <v>446</v>
      </c>
      <c r="C73" s="11">
        <v>434019</v>
      </c>
      <c r="D73" s="10" t="s">
        <v>131</v>
      </c>
      <c r="E73" s="10" t="s">
        <v>0</v>
      </c>
      <c r="F73" s="11">
        <v>520039298</v>
      </c>
      <c r="G73" s="10" t="s">
        <v>183</v>
      </c>
      <c r="H73" s="10" t="s">
        <v>87</v>
      </c>
      <c r="I73" s="12">
        <v>193932</v>
      </c>
      <c r="J73" s="12">
        <v>419.5</v>
      </c>
      <c r="K73" s="12">
        <v>0</v>
      </c>
      <c r="L73" s="12">
        <v>813.54</v>
      </c>
      <c r="M73" s="12">
        <v>0.08</v>
      </c>
      <c r="N73" s="12">
        <f t="shared" si="2"/>
        <v>0.16915643970294636</v>
      </c>
      <c r="O73" s="12">
        <v>0.04</v>
      </c>
      <c r="P73" s="10" t="s">
        <v>0</v>
      </c>
    </row>
    <row r="74" spans="1:16" ht="12.75" customHeight="1" x14ac:dyDescent="0.3">
      <c r="A74" s="10" t="s">
        <v>0</v>
      </c>
      <c r="B74" s="10" t="s">
        <v>447</v>
      </c>
      <c r="C74" s="11">
        <v>198010</v>
      </c>
      <c r="D74" s="10" t="s">
        <v>131</v>
      </c>
      <c r="E74" s="10" t="s">
        <v>0</v>
      </c>
      <c r="F74" s="11">
        <v>520017070</v>
      </c>
      <c r="G74" s="10" t="s">
        <v>183</v>
      </c>
      <c r="H74" s="10" t="s">
        <v>87</v>
      </c>
      <c r="I74" s="12">
        <v>329195</v>
      </c>
      <c r="J74" s="12">
        <v>1379</v>
      </c>
      <c r="K74" s="12">
        <v>0</v>
      </c>
      <c r="L74" s="12">
        <v>4539.6000000000004</v>
      </c>
      <c r="M74" s="12">
        <v>0.11</v>
      </c>
      <c r="N74" s="12">
        <f t="shared" si="2"/>
        <v>0.94390266449774474</v>
      </c>
      <c r="O74" s="12">
        <v>0.2</v>
      </c>
      <c r="P74" s="10" t="s">
        <v>0</v>
      </c>
    </row>
    <row r="75" spans="1:16" ht="12.75" customHeight="1" x14ac:dyDescent="0.3">
      <c r="A75" s="10" t="s">
        <v>0</v>
      </c>
      <c r="B75" s="10" t="s">
        <v>448</v>
      </c>
      <c r="C75" s="11">
        <v>1119080</v>
      </c>
      <c r="D75" s="10" t="s">
        <v>131</v>
      </c>
      <c r="E75" s="10" t="s">
        <v>0</v>
      </c>
      <c r="F75" s="11">
        <v>511134298</v>
      </c>
      <c r="G75" s="10" t="s">
        <v>183</v>
      </c>
      <c r="H75" s="10" t="s">
        <v>87</v>
      </c>
      <c r="I75" s="12">
        <v>5000</v>
      </c>
      <c r="J75" s="12">
        <v>6974</v>
      </c>
      <c r="K75" s="12">
        <v>0</v>
      </c>
      <c r="L75" s="12">
        <v>348.7</v>
      </c>
      <c r="M75" s="12">
        <v>0.03</v>
      </c>
      <c r="N75" s="12">
        <f t="shared" si="2"/>
        <v>7.2503934071363907E-2</v>
      </c>
      <c r="O75" s="12">
        <v>0.01</v>
      </c>
      <c r="P75" s="10" t="s">
        <v>0</v>
      </c>
    </row>
    <row r="76" spans="1:16" ht="12.75" customHeight="1" x14ac:dyDescent="0.3">
      <c r="A76" s="10" t="s">
        <v>0</v>
      </c>
      <c r="B76" s="10" t="s">
        <v>449</v>
      </c>
      <c r="C76" s="11">
        <v>226019</v>
      </c>
      <c r="D76" s="10" t="s">
        <v>131</v>
      </c>
      <c r="E76" s="10" t="s">
        <v>0</v>
      </c>
      <c r="F76" s="11">
        <v>520024126</v>
      </c>
      <c r="G76" s="10" t="s">
        <v>183</v>
      </c>
      <c r="H76" s="10" t="s">
        <v>87</v>
      </c>
      <c r="I76" s="12">
        <v>423926</v>
      </c>
      <c r="J76" s="12">
        <v>712.6</v>
      </c>
      <c r="K76" s="12">
        <v>0</v>
      </c>
      <c r="L76" s="12">
        <v>3020.9</v>
      </c>
      <c r="M76" s="12">
        <v>0.09</v>
      </c>
      <c r="N76" s="12">
        <f t="shared" si="2"/>
        <v>0.62812484782386935</v>
      </c>
      <c r="O76" s="12">
        <v>0.13</v>
      </c>
      <c r="P76" s="10" t="s">
        <v>0</v>
      </c>
    </row>
    <row r="77" spans="1:16" ht="12.75" customHeight="1" x14ac:dyDescent="0.3">
      <c r="A77" s="10" t="s">
        <v>0</v>
      </c>
      <c r="B77" s="10" t="s">
        <v>450</v>
      </c>
      <c r="C77" s="11">
        <v>1131523</v>
      </c>
      <c r="D77" s="10" t="s">
        <v>131</v>
      </c>
      <c r="E77" s="10" t="s">
        <v>0</v>
      </c>
      <c r="F77" s="11">
        <v>512719485</v>
      </c>
      <c r="G77" s="10" t="s">
        <v>183</v>
      </c>
      <c r="H77" s="10" t="s">
        <v>87</v>
      </c>
      <c r="I77" s="12">
        <v>228359</v>
      </c>
      <c r="J77" s="12">
        <v>732.6</v>
      </c>
      <c r="K77" s="12">
        <v>0</v>
      </c>
      <c r="L77" s="12">
        <v>1672.96</v>
      </c>
      <c r="M77" s="12">
        <v>0.16</v>
      </c>
      <c r="N77" s="12">
        <f t="shared" si="2"/>
        <v>0.34785254242623737</v>
      </c>
      <c r="O77" s="12">
        <v>7.0000000000000007E-2</v>
      </c>
      <c r="P77" s="10" t="s">
        <v>0</v>
      </c>
    </row>
    <row r="78" spans="1:16" ht="12.75" customHeight="1" x14ac:dyDescent="0.3">
      <c r="A78" s="10" t="s">
        <v>0</v>
      </c>
      <c r="B78" s="10" t="s">
        <v>451</v>
      </c>
      <c r="C78" s="11">
        <v>699017</v>
      </c>
      <c r="D78" s="10" t="s">
        <v>131</v>
      </c>
      <c r="E78" s="10" t="s">
        <v>0</v>
      </c>
      <c r="F78" s="11">
        <v>520025438</v>
      </c>
      <c r="G78" s="10" t="s">
        <v>183</v>
      </c>
      <c r="H78" s="10" t="s">
        <v>87</v>
      </c>
      <c r="I78" s="12">
        <v>4707</v>
      </c>
      <c r="J78" s="12">
        <v>35260</v>
      </c>
      <c r="K78" s="12">
        <v>0</v>
      </c>
      <c r="L78" s="12">
        <v>1659.69</v>
      </c>
      <c r="M78" s="12">
        <v>7.0000000000000007E-2</v>
      </c>
      <c r="N78" s="12">
        <f t="shared" si="2"/>
        <v>0.34509335915945505</v>
      </c>
      <c r="O78" s="12">
        <v>7.0000000000000007E-2</v>
      </c>
      <c r="P78" s="10" t="s">
        <v>0</v>
      </c>
    </row>
    <row r="79" spans="1:16" ht="12.75" customHeight="1" x14ac:dyDescent="0.3">
      <c r="A79" s="10" t="s">
        <v>0</v>
      </c>
      <c r="B79" s="10" t="s">
        <v>452</v>
      </c>
      <c r="C79" s="11">
        <v>1081686</v>
      </c>
      <c r="D79" s="10" t="s">
        <v>131</v>
      </c>
      <c r="E79" s="10" t="s">
        <v>0</v>
      </c>
      <c r="F79" s="11">
        <v>520043720</v>
      </c>
      <c r="G79" s="10" t="s">
        <v>183</v>
      </c>
      <c r="H79" s="10" t="s">
        <v>87</v>
      </c>
      <c r="I79" s="12">
        <v>49427</v>
      </c>
      <c r="J79" s="12">
        <v>3460</v>
      </c>
      <c r="K79" s="12">
        <v>0</v>
      </c>
      <c r="L79" s="12">
        <v>1710.17</v>
      </c>
      <c r="M79" s="12">
        <v>7.0000000000000007E-2</v>
      </c>
      <c r="N79" s="12">
        <f t="shared" si="2"/>
        <v>0.35558948359857878</v>
      </c>
      <c r="O79" s="12">
        <v>0.08</v>
      </c>
      <c r="P79" s="10" t="s">
        <v>0</v>
      </c>
    </row>
    <row r="80" spans="1:16" ht="12.75" customHeight="1" x14ac:dyDescent="0.3">
      <c r="A80" s="10" t="s">
        <v>0</v>
      </c>
      <c r="B80" s="10" t="s">
        <v>453</v>
      </c>
      <c r="C80" s="11">
        <v>1109644</v>
      </c>
      <c r="D80" s="10" t="s">
        <v>131</v>
      </c>
      <c r="E80" s="10" t="s">
        <v>0</v>
      </c>
      <c r="F80" s="11">
        <v>513992529</v>
      </c>
      <c r="G80" s="10" t="s">
        <v>183</v>
      </c>
      <c r="H80" s="10" t="s">
        <v>87</v>
      </c>
      <c r="I80" s="12">
        <v>1052751</v>
      </c>
      <c r="J80" s="12">
        <v>785.3</v>
      </c>
      <c r="K80" s="12">
        <v>0</v>
      </c>
      <c r="L80" s="12">
        <v>8267.25</v>
      </c>
      <c r="M80" s="12">
        <v>0.55000000000000004</v>
      </c>
      <c r="N80" s="12">
        <f t="shared" si="2"/>
        <v>1.7189794922612083</v>
      </c>
      <c r="O80" s="12">
        <v>0.37</v>
      </c>
      <c r="P80" s="10" t="s">
        <v>0</v>
      </c>
    </row>
    <row r="81" spans="1:16" ht="12.75" customHeight="1" x14ac:dyDescent="0.3">
      <c r="A81" s="10" t="s">
        <v>0</v>
      </c>
      <c r="B81" s="10" t="s">
        <v>454</v>
      </c>
      <c r="C81" s="11">
        <v>1098565</v>
      </c>
      <c r="D81" s="10" t="s">
        <v>131</v>
      </c>
      <c r="E81" s="10" t="s">
        <v>0</v>
      </c>
      <c r="F81" s="11">
        <v>513765859</v>
      </c>
      <c r="G81" s="10" t="s">
        <v>183</v>
      </c>
      <c r="H81" s="10" t="s">
        <v>87</v>
      </c>
      <c r="I81" s="12">
        <v>5074</v>
      </c>
      <c r="J81" s="12">
        <v>15360</v>
      </c>
      <c r="K81" s="12">
        <v>0</v>
      </c>
      <c r="L81" s="12">
        <v>779.37</v>
      </c>
      <c r="M81" s="12">
        <v>0.04</v>
      </c>
      <c r="N81" s="12">
        <f t="shared" si="2"/>
        <v>0.16205159477258069</v>
      </c>
      <c r="O81" s="12">
        <v>0.03</v>
      </c>
      <c r="P81" s="10" t="s">
        <v>0</v>
      </c>
    </row>
    <row r="82" spans="1:16" ht="12.75" customHeight="1" x14ac:dyDescent="0.3">
      <c r="A82" s="10" t="s">
        <v>0</v>
      </c>
      <c r="B82" s="10" t="s">
        <v>455</v>
      </c>
      <c r="C82" s="11">
        <v>168013</v>
      </c>
      <c r="D82" s="10" t="s">
        <v>131</v>
      </c>
      <c r="E82" s="10" t="s">
        <v>0</v>
      </c>
      <c r="F82" s="11">
        <v>520034109</v>
      </c>
      <c r="G82" s="10" t="s">
        <v>291</v>
      </c>
      <c r="H82" s="10" t="s">
        <v>87</v>
      </c>
      <c r="I82" s="12">
        <v>2024</v>
      </c>
      <c r="J82" s="12">
        <v>30430</v>
      </c>
      <c r="K82" s="12">
        <v>0</v>
      </c>
      <c r="L82" s="12">
        <v>615.9</v>
      </c>
      <c r="M82" s="12">
        <v>0.05</v>
      </c>
      <c r="N82" s="12">
        <f t="shared" si="2"/>
        <v>0.12806186691870672</v>
      </c>
      <c r="O82" s="12">
        <v>0.03</v>
      </c>
      <c r="P82" s="10" t="s">
        <v>0</v>
      </c>
    </row>
    <row r="83" spans="1:16" ht="12.75" customHeight="1" x14ac:dyDescent="0.3">
      <c r="A83" s="10" t="s">
        <v>0</v>
      </c>
      <c r="B83" s="10" t="s">
        <v>456</v>
      </c>
      <c r="C83" s="11">
        <v>627034</v>
      </c>
      <c r="D83" s="10" t="s">
        <v>131</v>
      </c>
      <c r="E83" s="10" t="s">
        <v>0</v>
      </c>
      <c r="F83" s="11">
        <v>520025602</v>
      </c>
      <c r="G83" s="10" t="s">
        <v>287</v>
      </c>
      <c r="H83" s="10" t="s">
        <v>87</v>
      </c>
      <c r="I83" s="12">
        <v>8350</v>
      </c>
      <c r="J83" s="12">
        <v>10700</v>
      </c>
      <c r="K83" s="12">
        <v>0</v>
      </c>
      <c r="L83" s="12">
        <v>893.45</v>
      </c>
      <c r="M83" s="12">
        <v>0.03</v>
      </c>
      <c r="N83" s="12">
        <f t="shared" si="2"/>
        <v>0.18577183795830252</v>
      </c>
      <c r="O83" s="12">
        <v>0.04</v>
      </c>
      <c r="P83" s="10" t="s">
        <v>0</v>
      </c>
    </row>
    <row r="84" spans="1:16" ht="12.75" customHeight="1" x14ac:dyDescent="0.3">
      <c r="A84" s="10" t="s">
        <v>0</v>
      </c>
      <c r="B84" s="10" t="s">
        <v>457</v>
      </c>
      <c r="C84" s="11">
        <v>315010</v>
      </c>
      <c r="D84" s="10" t="s">
        <v>131</v>
      </c>
      <c r="E84" s="10" t="s">
        <v>0</v>
      </c>
      <c r="F84" s="11">
        <v>520037284</v>
      </c>
      <c r="G84" s="10" t="s">
        <v>287</v>
      </c>
      <c r="H84" s="10" t="s">
        <v>87</v>
      </c>
      <c r="I84" s="12">
        <v>5824</v>
      </c>
      <c r="J84" s="12">
        <v>9230</v>
      </c>
      <c r="K84" s="12">
        <v>0</v>
      </c>
      <c r="L84" s="12">
        <v>537.54999999999995</v>
      </c>
      <c r="M84" s="12">
        <v>0.06</v>
      </c>
      <c r="N84" s="12">
        <f t="shared" si="2"/>
        <v>0.1117708338401539</v>
      </c>
      <c r="O84" s="12">
        <v>0.02</v>
      </c>
      <c r="P84" s="10" t="s">
        <v>0</v>
      </c>
    </row>
    <row r="85" spans="1:16" ht="12.75" customHeight="1" x14ac:dyDescent="0.3">
      <c r="A85" s="10" t="s">
        <v>0</v>
      </c>
      <c r="B85" s="10" t="s">
        <v>458</v>
      </c>
      <c r="C85" s="11">
        <v>1132356</v>
      </c>
      <c r="D85" s="10" t="s">
        <v>131</v>
      </c>
      <c r="E85" s="10" t="s">
        <v>0</v>
      </c>
      <c r="F85" s="11">
        <v>515001659</v>
      </c>
      <c r="G85" s="10" t="s">
        <v>306</v>
      </c>
      <c r="H85" s="10" t="s">
        <v>87</v>
      </c>
      <c r="I85" s="12">
        <v>207698</v>
      </c>
      <c r="J85" s="12">
        <v>1245</v>
      </c>
      <c r="K85" s="12">
        <v>0</v>
      </c>
      <c r="L85" s="12">
        <v>2585.84</v>
      </c>
      <c r="M85" s="12">
        <v>0.19</v>
      </c>
      <c r="N85" s="12">
        <f t="shared" si="2"/>
        <v>0.53766439024690471</v>
      </c>
      <c r="O85" s="12">
        <v>0.11</v>
      </c>
      <c r="P85" s="10" t="s">
        <v>0</v>
      </c>
    </row>
    <row r="86" spans="1:16" ht="12.75" customHeight="1" x14ac:dyDescent="0.3">
      <c r="A86" s="10" t="s">
        <v>0</v>
      </c>
      <c r="B86" s="10" t="s">
        <v>459</v>
      </c>
      <c r="C86" s="11">
        <v>1081603</v>
      </c>
      <c r="D86" s="10" t="s">
        <v>131</v>
      </c>
      <c r="E86" s="10" t="s">
        <v>0</v>
      </c>
      <c r="F86" s="11">
        <v>520042912</v>
      </c>
      <c r="G86" s="10" t="s">
        <v>199</v>
      </c>
      <c r="H86" s="10" t="s">
        <v>87</v>
      </c>
      <c r="I86" s="12">
        <v>10651</v>
      </c>
      <c r="J86" s="12">
        <v>15180</v>
      </c>
      <c r="K86" s="12">
        <v>0</v>
      </c>
      <c r="L86" s="12">
        <v>1616.82</v>
      </c>
      <c r="M86" s="12">
        <v>0.11</v>
      </c>
      <c r="N86" s="12">
        <f t="shared" si="2"/>
        <v>0.33617955458922455</v>
      </c>
      <c r="O86" s="12">
        <v>7.0000000000000007E-2</v>
      </c>
      <c r="P86" s="10" t="s">
        <v>0</v>
      </c>
    </row>
    <row r="87" spans="1:16" ht="12.75" customHeight="1" x14ac:dyDescent="0.3">
      <c r="A87" s="10" t="s">
        <v>0</v>
      </c>
      <c r="B87" s="10" t="s">
        <v>460</v>
      </c>
      <c r="C87" s="11">
        <v>1100957</v>
      </c>
      <c r="D87" s="10" t="s">
        <v>131</v>
      </c>
      <c r="E87" s="10" t="s">
        <v>0</v>
      </c>
      <c r="F87" s="11">
        <v>510119068</v>
      </c>
      <c r="G87" s="10" t="s">
        <v>282</v>
      </c>
      <c r="H87" s="10" t="s">
        <v>87</v>
      </c>
      <c r="I87" s="12">
        <v>36415</v>
      </c>
      <c r="J87" s="12">
        <v>370</v>
      </c>
      <c r="K87" s="12">
        <v>0</v>
      </c>
      <c r="L87" s="12">
        <v>134.74</v>
      </c>
      <c r="M87" s="12">
        <v>0.01</v>
      </c>
      <c r="N87" s="12">
        <f t="shared" si="2"/>
        <v>2.801600251441231E-2</v>
      </c>
      <c r="O87" s="12">
        <v>0.01</v>
      </c>
      <c r="P87" s="10" t="s">
        <v>0</v>
      </c>
    </row>
    <row r="88" spans="1:16" ht="12.75" customHeight="1" x14ac:dyDescent="0.3">
      <c r="A88" s="10" t="s">
        <v>0</v>
      </c>
      <c r="B88" s="10" t="s">
        <v>461</v>
      </c>
      <c r="C88" s="11">
        <v>1090117</v>
      </c>
      <c r="D88" s="10" t="s">
        <v>131</v>
      </c>
      <c r="E88" s="10" t="s">
        <v>0</v>
      </c>
      <c r="F88" s="11">
        <v>512288713</v>
      </c>
      <c r="G88" s="10" t="s">
        <v>282</v>
      </c>
      <c r="H88" s="10" t="s">
        <v>87</v>
      </c>
      <c r="I88" s="12">
        <v>19563</v>
      </c>
      <c r="J88" s="12">
        <v>900.6</v>
      </c>
      <c r="K88" s="12">
        <v>0</v>
      </c>
      <c r="L88" s="12">
        <v>176.18</v>
      </c>
      <c r="M88" s="12">
        <v>0.03</v>
      </c>
      <c r="N88" s="12">
        <f t="shared" si="2"/>
        <v>3.6632472339239733E-2</v>
      </c>
      <c r="O88" s="12">
        <v>0.01</v>
      </c>
      <c r="P88" s="10" t="s">
        <v>0</v>
      </c>
    </row>
    <row r="89" spans="1:16" ht="12.75" customHeight="1" x14ac:dyDescent="0.3">
      <c r="A89" s="10" t="s">
        <v>0</v>
      </c>
      <c r="B89" s="10" t="s">
        <v>462</v>
      </c>
      <c r="C89" s="11">
        <v>739037</v>
      </c>
      <c r="D89" s="10" t="s">
        <v>131</v>
      </c>
      <c r="E89" s="10" t="s">
        <v>0</v>
      </c>
      <c r="F89" s="11">
        <v>520028911</v>
      </c>
      <c r="G89" s="18" t="s">
        <v>1183</v>
      </c>
      <c r="H89" s="10" t="s">
        <v>87</v>
      </c>
      <c r="I89" s="12">
        <v>3093</v>
      </c>
      <c r="J89" s="12">
        <v>100300</v>
      </c>
      <c r="K89" s="12">
        <v>0</v>
      </c>
      <c r="L89" s="12">
        <v>3102.28</v>
      </c>
      <c r="M89" s="12">
        <v>0.09</v>
      </c>
      <c r="N89" s="12">
        <f t="shared" si="2"/>
        <v>0.64504589788044409</v>
      </c>
      <c r="O89" s="12">
        <v>0.14000000000000001</v>
      </c>
      <c r="P89" s="10" t="s">
        <v>0</v>
      </c>
    </row>
    <row r="90" spans="1:16" ht="12.75" customHeight="1" x14ac:dyDescent="0.3">
      <c r="A90" s="10" t="s">
        <v>0</v>
      </c>
      <c r="B90" s="10" t="s">
        <v>463</v>
      </c>
      <c r="C90" s="11">
        <v>755017</v>
      </c>
      <c r="D90" s="10" t="s">
        <v>131</v>
      </c>
      <c r="E90" s="10" t="s">
        <v>0</v>
      </c>
      <c r="F90" s="11">
        <v>520030859</v>
      </c>
      <c r="G90" s="18" t="s">
        <v>1183</v>
      </c>
      <c r="H90" s="10" t="s">
        <v>87</v>
      </c>
      <c r="I90" s="12">
        <v>40259.81</v>
      </c>
      <c r="J90" s="12">
        <v>11130</v>
      </c>
      <c r="K90" s="12">
        <v>0</v>
      </c>
      <c r="L90" s="12">
        <v>4480.92</v>
      </c>
      <c r="M90" s="12">
        <v>0.11</v>
      </c>
      <c r="N90" s="12">
        <f t="shared" si="2"/>
        <v>0.93170154361644963</v>
      </c>
      <c r="O90" s="12">
        <v>0.2</v>
      </c>
      <c r="P90" s="10" t="s">
        <v>0</v>
      </c>
    </row>
    <row r="91" spans="1:16" ht="12.75" customHeight="1" x14ac:dyDescent="0.3">
      <c r="A91" s="10" t="s">
        <v>0</v>
      </c>
      <c r="B91" s="10" t="s">
        <v>464</v>
      </c>
      <c r="C91" s="11">
        <v>1134139</v>
      </c>
      <c r="D91" s="10" t="s">
        <v>131</v>
      </c>
      <c r="E91" s="10" t="s">
        <v>0</v>
      </c>
      <c r="F91" s="11">
        <v>201406588</v>
      </c>
      <c r="G91" s="18" t="s">
        <v>1183</v>
      </c>
      <c r="H91" s="10" t="s">
        <v>87</v>
      </c>
      <c r="I91" s="12">
        <v>21039</v>
      </c>
      <c r="J91" s="12">
        <v>7626</v>
      </c>
      <c r="K91" s="12">
        <v>0</v>
      </c>
      <c r="L91" s="12">
        <v>1604.43</v>
      </c>
      <c r="M91" s="12">
        <v>0.04</v>
      </c>
      <c r="N91" s="12">
        <f t="shared" si="2"/>
        <v>0.33360334655038254</v>
      </c>
      <c r="O91" s="12">
        <v>7.0000000000000007E-2</v>
      </c>
      <c r="P91" s="10" t="s">
        <v>0</v>
      </c>
    </row>
    <row r="92" spans="1:16" ht="12.75" customHeight="1" x14ac:dyDescent="0.3">
      <c r="A92" s="10" t="s">
        <v>0</v>
      </c>
      <c r="B92" s="10" t="s">
        <v>465</v>
      </c>
      <c r="C92" s="11">
        <v>1141357</v>
      </c>
      <c r="D92" s="10" t="s">
        <v>131</v>
      </c>
      <c r="E92" s="10" t="s">
        <v>0</v>
      </c>
      <c r="F92" s="11">
        <v>515334662</v>
      </c>
      <c r="G92" s="10" t="s">
        <v>264</v>
      </c>
      <c r="H92" s="10" t="s">
        <v>87</v>
      </c>
      <c r="I92" s="12">
        <v>27500</v>
      </c>
      <c r="J92" s="12">
        <v>1070</v>
      </c>
      <c r="K92" s="12">
        <v>0</v>
      </c>
      <c r="L92" s="12">
        <v>294.25</v>
      </c>
      <c r="M92" s="12">
        <v>0.03</v>
      </c>
      <c r="N92" s="12">
        <f t="shared" si="2"/>
        <v>6.1182341842554722E-2</v>
      </c>
      <c r="O92" s="12">
        <v>0.01</v>
      </c>
      <c r="P92" s="10" t="s">
        <v>0</v>
      </c>
    </row>
    <row r="93" spans="1:16" ht="12.75" customHeight="1" x14ac:dyDescent="0.3">
      <c r="A93" s="10" t="s">
        <v>0</v>
      </c>
      <c r="B93" s="10" t="s">
        <v>466</v>
      </c>
      <c r="C93" s="11">
        <v>643015</v>
      </c>
      <c r="D93" s="10" t="s">
        <v>131</v>
      </c>
      <c r="E93" s="10" t="s">
        <v>0</v>
      </c>
      <c r="F93" s="11">
        <v>520020942</v>
      </c>
      <c r="G93" s="10" t="s">
        <v>264</v>
      </c>
      <c r="H93" s="10" t="s">
        <v>87</v>
      </c>
      <c r="I93" s="12">
        <v>26436</v>
      </c>
      <c r="J93" s="12">
        <v>2252</v>
      </c>
      <c r="K93" s="12">
        <v>0</v>
      </c>
      <c r="L93" s="12">
        <v>595.34</v>
      </c>
      <c r="M93" s="12">
        <v>0.03</v>
      </c>
      <c r="N93" s="12">
        <f t="shared" si="2"/>
        <v>0.12378690022955489</v>
      </c>
      <c r="O93" s="12">
        <v>0.03</v>
      </c>
      <c r="P93" s="10" t="s">
        <v>0</v>
      </c>
    </row>
    <row r="94" spans="1:16" ht="12.75" customHeight="1" x14ac:dyDescent="0.3">
      <c r="A94" s="10" t="s">
        <v>0</v>
      </c>
      <c r="B94" s="10" t="s">
        <v>467</v>
      </c>
      <c r="C94" s="11">
        <v>394015</v>
      </c>
      <c r="D94" s="10" t="s">
        <v>131</v>
      </c>
      <c r="E94" s="10" t="s">
        <v>0</v>
      </c>
      <c r="F94" s="11">
        <v>550012777</v>
      </c>
      <c r="G94" s="10" t="s">
        <v>264</v>
      </c>
      <c r="H94" s="10" t="s">
        <v>87</v>
      </c>
      <c r="I94" s="12">
        <v>2248709.5</v>
      </c>
      <c r="J94" s="12">
        <v>269.89999999999998</v>
      </c>
      <c r="K94" s="12">
        <v>0</v>
      </c>
      <c r="L94" s="12">
        <v>6069.27</v>
      </c>
      <c r="M94" s="12">
        <v>0.2</v>
      </c>
      <c r="N94" s="12">
        <f t="shared" si="2"/>
        <v>1.261961433729013</v>
      </c>
      <c r="O94" s="12">
        <v>0.27</v>
      </c>
      <c r="P94" s="10" t="s">
        <v>0</v>
      </c>
    </row>
    <row r="95" spans="1:16" ht="12.75" customHeight="1" x14ac:dyDescent="0.3">
      <c r="A95" s="10" t="s">
        <v>0</v>
      </c>
      <c r="B95" s="10" t="s">
        <v>468</v>
      </c>
      <c r="C95" s="11">
        <v>1129501</v>
      </c>
      <c r="D95" s="10" t="s">
        <v>131</v>
      </c>
      <c r="E95" s="10" t="s">
        <v>0</v>
      </c>
      <c r="F95" s="11">
        <v>513910703</v>
      </c>
      <c r="G95" s="10" t="s">
        <v>207</v>
      </c>
      <c r="H95" s="10" t="s">
        <v>87</v>
      </c>
      <c r="I95" s="12">
        <v>20988</v>
      </c>
      <c r="J95" s="12">
        <v>14220</v>
      </c>
      <c r="K95" s="12">
        <v>0</v>
      </c>
      <c r="L95" s="12">
        <v>2984.49</v>
      </c>
      <c r="M95" s="12">
        <v>0.14000000000000001</v>
      </c>
      <c r="N95" s="12">
        <f t="shared" si="2"/>
        <v>0.6205542477678373</v>
      </c>
      <c r="O95" s="12">
        <v>0.13</v>
      </c>
      <c r="P95" s="10" t="s">
        <v>0</v>
      </c>
    </row>
    <row r="96" spans="1:16" ht="12.75" customHeight="1" x14ac:dyDescent="0.3">
      <c r="A96" s="4" t="s">
        <v>0</v>
      </c>
      <c r="B96" s="4" t="s">
        <v>469</v>
      </c>
      <c r="C96" s="4" t="s">
        <v>0</v>
      </c>
      <c r="D96" s="4" t="s">
        <v>0</v>
      </c>
      <c r="E96" s="4" t="s">
        <v>0</v>
      </c>
      <c r="F96" s="4" t="s">
        <v>0</v>
      </c>
      <c r="G96" s="4" t="s">
        <v>0</v>
      </c>
      <c r="H96" s="4" t="s">
        <v>0</v>
      </c>
      <c r="I96" s="6">
        <v>6100901.8099999996</v>
      </c>
      <c r="J96" s="4" t="s">
        <v>0</v>
      </c>
      <c r="K96" s="6">
        <v>1.52</v>
      </c>
      <c r="L96" s="6">
        <v>20104.560000000001</v>
      </c>
      <c r="M96" s="4" t="s">
        <v>0</v>
      </c>
      <c r="N96" s="6">
        <f>SUM(N97:N125)</f>
        <v>4.1802707709008331</v>
      </c>
      <c r="O96" s="6">
        <v>0.89</v>
      </c>
      <c r="P96" s="4" t="s">
        <v>0</v>
      </c>
    </row>
    <row r="97" spans="1:16" ht="12.75" customHeight="1" x14ac:dyDescent="0.3">
      <c r="A97" s="10" t="s">
        <v>0</v>
      </c>
      <c r="B97" s="10" t="s">
        <v>470</v>
      </c>
      <c r="C97" s="11">
        <v>1139195</v>
      </c>
      <c r="D97" s="10" t="s">
        <v>131</v>
      </c>
      <c r="E97" s="10" t="s">
        <v>0</v>
      </c>
      <c r="F97" s="11">
        <v>1668</v>
      </c>
      <c r="G97" s="10" t="s">
        <v>183</v>
      </c>
      <c r="H97" s="10" t="s">
        <v>87</v>
      </c>
      <c r="I97" s="12">
        <v>660937</v>
      </c>
      <c r="J97" s="12">
        <v>89.2</v>
      </c>
      <c r="K97" s="12">
        <v>0</v>
      </c>
      <c r="L97" s="12">
        <v>589.55999999999995</v>
      </c>
      <c r="M97" s="12">
        <v>0.19</v>
      </c>
      <c r="N97" s="12">
        <f t="shared" ref="N97:N125" si="3">L97/$L$11*100</f>
        <v>0.1225850856642194</v>
      </c>
      <c r="O97" s="12">
        <v>0.03</v>
      </c>
      <c r="P97" s="10" t="s">
        <v>0</v>
      </c>
    </row>
    <row r="98" spans="1:16" ht="12.75" customHeight="1" x14ac:dyDescent="0.3">
      <c r="A98" s="10" t="s">
        <v>0</v>
      </c>
      <c r="B98" s="10" t="s">
        <v>471</v>
      </c>
      <c r="C98" s="11">
        <v>1157833</v>
      </c>
      <c r="D98" s="10" t="s">
        <v>131</v>
      </c>
      <c r="E98" s="10" t="s">
        <v>0</v>
      </c>
      <c r="F98" s="11">
        <v>1752</v>
      </c>
      <c r="G98" s="10" t="s">
        <v>285</v>
      </c>
      <c r="H98" s="10" t="s">
        <v>87</v>
      </c>
      <c r="I98" s="12">
        <v>62000</v>
      </c>
      <c r="J98" s="12">
        <v>757.3</v>
      </c>
      <c r="K98" s="12">
        <v>0</v>
      </c>
      <c r="L98" s="12">
        <v>469.53</v>
      </c>
      <c r="M98" s="12">
        <v>0.04</v>
      </c>
      <c r="N98" s="12">
        <f t="shared" si="3"/>
        <v>9.7627680425946356E-2</v>
      </c>
      <c r="O98" s="12">
        <v>0.02</v>
      </c>
      <c r="P98" s="10" t="s">
        <v>0</v>
      </c>
    </row>
    <row r="99" spans="1:16" ht="12.75" customHeight="1" x14ac:dyDescent="0.3">
      <c r="A99" s="10" t="s">
        <v>0</v>
      </c>
      <c r="B99" s="10" t="s">
        <v>472</v>
      </c>
      <c r="C99" s="11">
        <v>1104280</v>
      </c>
      <c r="D99" s="10" t="s">
        <v>131</v>
      </c>
      <c r="E99" s="10" t="s">
        <v>0</v>
      </c>
      <c r="F99" s="11">
        <v>511898835</v>
      </c>
      <c r="G99" s="10" t="s">
        <v>473</v>
      </c>
      <c r="H99" s="10" t="s">
        <v>87</v>
      </c>
      <c r="I99" s="12">
        <v>295848</v>
      </c>
      <c r="J99" s="12">
        <v>217</v>
      </c>
      <c r="K99" s="12">
        <v>0</v>
      </c>
      <c r="L99" s="12">
        <v>641.99</v>
      </c>
      <c r="M99" s="12">
        <v>0.18</v>
      </c>
      <c r="N99" s="12">
        <f t="shared" si="3"/>
        <v>0.13348666657434735</v>
      </c>
      <c r="O99" s="12">
        <v>0.03</v>
      </c>
      <c r="P99" s="10" t="s">
        <v>0</v>
      </c>
    </row>
    <row r="100" spans="1:16" ht="12.75" customHeight="1" x14ac:dyDescent="0.3">
      <c r="A100" s="10" t="s">
        <v>0</v>
      </c>
      <c r="B100" s="10" t="s">
        <v>474</v>
      </c>
      <c r="C100" s="11">
        <v>1142405</v>
      </c>
      <c r="D100" s="10" t="s">
        <v>131</v>
      </c>
      <c r="E100" s="10" t="s">
        <v>0</v>
      </c>
      <c r="F100" s="11">
        <v>1702</v>
      </c>
      <c r="G100" s="18" t="s">
        <v>1184</v>
      </c>
      <c r="H100" s="10" t="s">
        <v>87</v>
      </c>
      <c r="I100" s="12">
        <v>6400</v>
      </c>
      <c r="J100" s="12">
        <v>4210</v>
      </c>
      <c r="K100" s="12">
        <v>1.52</v>
      </c>
      <c r="L100" s="12">
        <v>270.95999999999998</v>
      </c>
      <c r="M100" s="12">
        <v>0.02</v>
      </c>
      <c r="N100" s="12">
        <f t="shared" si="3"/>
        <v>5.6339736093997027E-2</v>
      </c>
      <c r="O100" s="12">
        <v>0.01</v>
      </c>
      <c r="P100" s="10" t="s">
        <v>0</v>
      </c>
    </row>
    <row r="101" spans="1:16" ht="12.75" customHeight="1" x14ac:dyDescent="0.3">
      <c r="A101" s="10" t="s">
        <v>0</v>
      </c>
      <c r="B101" s="10" t="s">
        <v>475</v>
      </c>
      <c r="C101" s="11">
        <v>1157114</v>
      </c>
      <c r="D101" s="10" t="s">
        <v>131</v>
      </c>
      <c r="E101" s="10" t="s">
        <v>0</v>
      </c>
      <c r="F101" s="11">
        <v>1771</v>
      </c>
      <c r="G101" s="10" t="s">
        <v>285</v>
      </c>
      <c r="H101" s="10" t="s">
        <v>87</v>
      </c>
      <c r="I101" s="12">
        <v>24900</v>
      </c>
      <c r="J101" s="12">
        <v>1703</v>
      </c>
      <c r="K101" s="12">
        <v>0</v>
      </c>
      <c r="L101" s="12">
        <v>424.05</v>
      </c>
      <c r="M101" s="12">
        <v>0.16</v>
      </c>
      <c r="N101" s="12">
        <f t="shared" si="3"/>
        <v>8.817118796375642E-2</v>
      </c>
      <c r="O101" s="12">
        <v>0.02</v>
      </c>
      <c r="P101" s="10" t="s">
        <v>0</v>
      </c>
    </row>
    <row r="102" spans="1:16" ht="12.75" customHeight="1" x14ac:dyDescent="0.3">
      <c r="A102" s="10" t="s">
        <v>0</v>
      </c>
      <c r="B102" s="10" t="s">
        <v>476</v>
      </c>
      <c r="C102" s="11">
        <v>209015</v>
      </c>
      <c r="D102" s="10" t="s">
        <v>131</v>
      </c>
      <c r="E102" s="10" t="s">
        <v>0</v>
      </c>
      <c r="F102" s="11">
        <v>520030677</v>
      </c>
      <c r="G102" s="10" t="s">
        <v>207</v>
      </c>
      <c r="H102" s="10" t="s">
        <v>87</v>
      </c>
      <c r="I102" s="12">
        <v>32900</v>
      </c>
      <c r="J102" s="12">
        <v>2078</v>
      </c>
      <c r="K102" s="12">
        <v>0</v>
      </c>
      <c r="L102" s="12">
        <v>683.66</v>
      </c>
      <c r="M102" s="12">
        <v>0.18</v>
      </c>
      <c r="N102" s="12">
        <f t="shared" si="3"/>
        <v>0.14215095947011369</v>
      </c>
      <c r="O102" s="12">
        <v>0.03</v>
      </c>
      <c r="P102" s="10" t="s">
        <v>0</v>
      </c>
    </row>
    <row r="103" spans="1:16" ht="12.75" customHeight="1" x14ac:dyDescent="0.3">
      <c r="A103" s="10" t="s">
        <v>0</v>
      </c>
      <c r="B103" s="10" t="s">
        <v>477</v>
      </c>
      <c r="C103" s="11">
        <v>1156280</v>
      </c>
      <c r="D103" s="10" t="s">
        <v>131</v>
      </c>
      <c r="E103" s="10" t="s">
        <v>0</v>
      </c>
      <c r="F103" s="11">
        <v>1765</v>
      </c>
      <c r="G103" s="10" t="s">
        <v>1181</v>
      </c>
      <c r="H103" s="10" t="s">
        <v>87</v>
      </c>
      <c r="I103" s="12">
        <v>217803</v>
      </c>
      <c r="J103" s="12">
        <v>590</v>
      </c>
      <c r="K103" s="12">
        <v>0</v>
      </c>
      <c r="L103" s="12">
        <v>1285.04</v>
      </c>
      <c r="M103" s="12">
        <v>0.27</v>
      </c>
      <c r="N103" s="12">
        <f t="shared" si="3"/>
        <v>0.26719373512780464</v>
      </c>
      <c r="O103" s="12">
        <v>0.06</v>
      </c>
      <c r="P103" s="10" t="s">
        <v>0</v>
      </c>
    </row>
    <row r="104" spans="1:16" ht="12.75" customHeight="1" x14ac:dyDescent="0.3">
      <c r="A104" s="10" t="s">
        <v>0</v>
      </c>
      <c r="B104" s="10" t="s">
        <v>478</v>
      </c>
      <c r="C104" s="11">
        <v>1147487</v>
      </c>
      <c r="D104" s="10" t="s">
        <v>131</v>
      </c>
      <c r="E104" s="10" t="s">
        <v>0</v>
      </c>
      <c r="F104" s="11">
        <v>515809499</v>
      </c>
      <c r="G104" s="10" t="s">
        <v>267</v>
      </c>
      <c r="H104" s="10" t="s">
        <v>87</v>
      </c>
      <c r="I104" s="12">
        <v>1469.72</v>
      </c>
      <c r="J104" s="12">
        <v>33070</v>
      </c>
      <c r="K104" s="12">
        <v>0</v>
      </c>
      <c r="L104" s="12">
        <v>486.04</v>
      </c>
      <c r="M104" s="12">
        <v>0.12</v>
      </c>
      <c r="N104" s="12">
        <f t="shared" si="3"/>
        <v>0.1010605452137818</v>
      </c>
      <c r="O104" s="12">
        <v>0.02</v>
      </c>
      <c r="P104" s="10" t="s">
        <v>0</v>
      </c>
    </row>
    <row r="105" spans="1:16" ht="12.75" customHeight="1" x14ac:dyDescent="0.3">
      <c r="A105" s="10" t="s">
        <v>0</v>
      </c>
      <c r="B105" s="10" t="s">
        <v>479</v>
      </c>
      <c r="C105" s="11">
        <v>103010</v>
      </c>
      <c r="D105" s="10" t="s">
        <v>131</v>
      </c>
      <c r="E105" s="10" t="s">
        <v>0</v>
      </c>
      <c r="F105" s="11">
        <v>520041187</v>
      </c>
      <c r="G105" s="10" t="s">
        <v>267</v>
      </c>
      <c r="H105" s="10" t="s">
        <v>87</v>
      </c>
      <c r="I105" s="12">
        <v>171360</v>
      </c>
      <c r="J105" s="12">
        <v>237.5</v>
      </c>
      <c r="K105" s="12">
        <v>0</v>
      </c>
      <c r="L105" s="12">
        <v>406.98</v>
      </c>
      <c r="M105" s="12">
        <v>0.16</v>
      </c>
      <c r="N105" s="12">
        <f t="shared" si="3"/>
        <v>8.4621884394504396E-2</v>
      </c>
      <c r="O105" s="12">
        <v>0.02</v>
      </c>
      <c r="P105" s="10" t="s">
        <v>0</v>
      </c>
    </row>
    <row r="106" spans="1:16" ht="12.75" customHeight="1" x14ac:dyDescent="0.3">
      <c r="A106" s="10" t="s">
        <v>0</v>
      </c>
      <c r="B106" s="10" t="s">
        <v>480</v>
      </c>
      <c r="C106" s="11">
        <v>1139617</v>
      </c>
      <c r="D106" s="10" t="s">
        <v>131</v>
      </c>
      <c r="E106" s="10" t="s">
        <v>0</v>
      </c>
      <c r="F106" s="11">
        <v>1671</v>
      </c>
      <c r="G106" s="10" t="s">
        <v>1181</v>
      </c>
      <c r="H106" s="10" t="s">
        <v>87</v>
      </c>
      <c r="I106" s="12">
        <v>251819</v>
      </c>
      <c r="J106" s="12">
        <v>354.6</v>
      </c>
      <c r="K106" s="12">
        <v>0</v>
      </c>
      <c r="L106" s="12">
        <v>892.95</v>
      </c>
      <c r="M106" s="12">
        <v>0.46</v>
      </c>
      <c r="N106" s="12">
        <f t="shared" si="3"/>
        <v>0.18566787476060914</v>
      </c>
      <c r="O106" s="12">
        <v>0.04</v>
      </c>
      <c r="P106" s="10" t="s">
        <v>0</v>
      </c>
    </row>
    <row r="107" spans="1:16" ht="12.75" customHeight="1" x14ac:dyDescent="0.3">
      <c r="A107" s="10" t="s">
        <v>0</v>
      </c>
      <c r="B107" s="10" t="s">
        <v>481</v>
      </c>
      <c r="C107" s="11">
        <v>1087824</v>
      </c>
      <c r="D107" s="10" t="s">
        <v>131</v>
      </c>
      <c r="E107" s="10" t="s">
        <v>0</v>
      </c>
      <c r="F107" s="11">
        <v>520017146</v>
      </c>
      <c r="G107" s="10" t="s">
        <v>1181</v>
      </c>
      <c r="H107" s="10" t="s">
        <v>87</v>
      </c>
      <c r="I107" s="12">
        <v>516250</v>
      </c>
      <c r="J107" s="12">
        <v>94.2</v>
      </c>
      <c r="K107" s="12">
        <v>0</v>
      </c>
      <c r="L107" s="12">
        <v>486.31</v>
      </c>
      <c r="M107" s="12">
        <v>0.1</v>
      </c>
      <c r="N107" s="12">
        <f t="shared" si="3"/>
        <v>0.10111668534053622</v>
      </c>
      <c r="O107" s="12">
        <v>0.02</v>
      </c>
      <c r="P107" s="10" t="s">
        <v>0</v>
      </c>
    </row>
    <row r="108" spans="1:16" ht="12.75" customHeight="1" x14ac:dyDescent="0.3">
      <c r="A108" s="10" t="s">
        <v>0</v>
      </c>
      <c r="B108" s="10" t="s">
        <v>482</v>
      </c>
      <c r="C108" s="11">
        <v>543017</v>
      </c>
      <c r="D108" s="10" t="s">
        <v>131</v>
      </c>
      <c r="E108" s="10" t="s">
        <v>0</v>
      </c>
      <c r="F108" s="11">
        <v>520040700</v>
      </c>
      <c r="G108" s="10" t="s">
        <v>1181</v>
      </c>
      <c r="H108" s="10" t="s">
        <v>87</v>
      </c>
      <c r="I108" s="12">
        <v>46873</v>
      </c>
      <c r="J108" s="12">
        <v>1304</v>
      </c>
      <c r="K108" s="12">
        <v>0</v>
      </c>
      <c r="L108" s="12">
        <v>611.22</v>
      </c>
      <c r="M108" s="12">
        <v>0.28999999999999998</v>
      </c>
      <c r="N108" s="12">
        <f t="shared" si="3"/>
        <v>0.12708877138829666</v>
      </c>
      <c r="O108" s="12">
        <v>0.03</v>
      </c>
      <c r="P108" s="10" t="s">
        <v>0</v>
      </c>
    </row>
    <row r="109" spans="1:16" ht="12.75" customHeight="1" x14ac:dyDescent="0.3">
      <c r="A109" s="10" t="s">
        <v>0</v>
      </c>
      <c r="B109" s="10" t="s">
        <v>483</v>
      </c>
      <c r="C109" s="11">
        <v>238014</v>
      </c>
      <c r="D109" s="10" t="s">
        <v>131</v>
      </c>
      <c r="E109" s="10" t="s">
        <v>0</v>
      </c>
      <c r="F109" s="11">
        <v>520036435</v>
      </c>
      <c r="G109" s="10" t="s">
        <v>1181</v>
      </c>
      <c r="H109" s="10" t="s">
        <v>87</v>
      </c>
      <c r="I109" s="12">
        <v>63716</v>
      </c>
      <c r="J109" s="12">
        <v>603.6</v>
      </c>
      <c r="K109" s="12">
        <v>0</v>
      </c>
      <c r="L109" s="12">
        <v>384.59</v>
      </c>
      <c r="M109" s="12">
        <v>0.15</v>
      </c>
      <c r="N109" s="12">
        <f t="shared" si="3"/>
        <v>7.9966412401794792E-2</v>
      </c>
      <c r="O109" s="12">
        <v>0.02</v>
      </c>
      <c r="P109" s="10" t="s">
        <v>0</v>
      </c>
    </row>
    <row r="110" spans="1:16" ht="12.75" customHeight="1" x14ac:dyDescent="0.3">
      <c r="A110" s="10" t="s">
        <v>0</v>
      </c>
      <c r="B110" s="10" t="s">
        <v>484</v>
      </c>
      <c r="C110" s="11">
        <v>1096106</v>
      </c>
      <c r="D110" s="10" t="s">
        <v>131</v>
      </c>
      <c r="E110" s="10" t="s">
        <v>0</v>
      </c>
      <c r="F110" s="11">
        <v>513773564</v>
      </c>
      <c r="G110" s="18" t="s">
        <v>1184</v>
      </c>
      <c r="H110" s="10" t="s">
        <v>87</v>
      </c>
      <c r="I110" s="12">
        <v>21497</v>
      </c>
      <c r="J110" s="12">
        <v>4796</v>
      </c>
      <c r="K110" s="12">
        <v>0</v>
      </c>
      <c r="L110" s="12">
        <v>1031</v>
      </c>
      <c r="M110" s="12">
        <v>0.15</v>
      </c>
      <c r="N110" s="12">
        <f t="shared" si="3"/>
        <v>0.21437211364375161</v>
      </c>
      <c r="O110" s="12">
        <v>0.05</v>
      </c>
      <c r="P110" s="10" t="s">
        <v>0</v>
      </c>
    </row>
    <row r="111" spans="1:16" ht="12.75" customHeight="1" x14ac:dyDescent="0.3">
      <c r="A111" s="10" t="s">
        <v>0</v>
      </c>
      <c r="B111" s="10" t="s">
        <v>485</v>
      </c>
      <c r="C111" s="11">
        <v>1108638</v>
      </c>
      <c r="D111" s="10" t="s">
        <v>131</v>
      </c>
      <c r="E111" s="10" t="s">
        <v>0</v>
      </c>
      <c r="F111" s="11">
        <v>1502</v>
      </c>
      <c r="G111" s="10" t="s">
        <v>183</v>
      </c>
      <c r="H111" s="10" t="s">
        <v>87</v>
      </c>
      <c r="I111" s="12">
        <v>450662</v>
      </c>
      <c r="J111" s="12">
        <v>34.200000000000003</v>
      </c>
      <c r="K111" s="12">
        <v>0</v>
      </c>
      <c r="L111" s="12">
        <v>154.13</v>
      </c>
      <c r="M111" s="12">
        <v>0.48</v>
      </c>
      <c r="N111" s="12">
        <f t="shared" si="3"/>
        <v>3.2047695320961626E-2</v>
      </c>
      <c r="O111" s="12">
        <v>0.01</v>
      </c>
      <c r="P111" s="10" t="s">
        <v>0</v>
      </c>
    </row>
    <row r="112" spans="1:16" ht="12.75" customHeight="1" x14ac:dyDescent="0.3">
      <c r="A112" s="10" t="s">
        <v>0</v>
      </c>
      <c r="B112" s="10" t="s">
        <v>486</v>
      </c>
      <c r="C112" s="11">
        <v>373019</v>
      </c>
      <c r="D112" s="10" t="s">
        <v>131</v>
      </c>
      <c r="E112" s="10" t="s">
        <v>0</v>
      </c>
      <c r="F112" s="11">
        <v>520038274</v>
      </c>
      <c r="G112" s="10" t="s">
        <v>183</v>
      </c>
      <c r="H112" s="10" t="s">
        <v>87</v>
      </c>
      <c r="I112" s="12">
        <v>438415</v>
      </c>
      <c r="J112" s="12">
        <v>211.8</v>
      </c>
      <c r="K112" s="12">
        <v>0</v>
      </c>
      <c r="L112" s="12">
        <v>928.56</v>
      </c>
      <c r="M112" s="12">
        <v>0.21</v>
      </c>
      <c r="N112" s="12">
        <f t="shared" si="3"/>
        <v>0.19307213370033169</v>
      </c>
      <c r="O112" s="12">
        <v>0.04</v>
      </c>
      <c r="P112" s="10" t="s">
        <v>0</v>
      </c>
    </row>
    <row r="113" spans="1:16" ht="12.75" customHeight="1" x14ac:dyDescent="0.3">
      <c r="A113" s="10" t="s">
        <v>0</v>
      </c>
      <c r="B113" s="10" t="s">
        <v>487</v>
      </c>
      <c r="C113" s="11">
        <v>313015</v>
      </c>
      <c r="D113" s="10" t="s">
        <v>131</v>
      </c>
      <c r="E113" s="10" t="s">
        <v>0</v>
      </c>
      <c r="F113" s="11">
        <v>520037540</v>
      </c>
      <c r="G113" s="10" t="s">
        <v>183</v>
      </c>
      <c r="H113" s="10" t="s">
        <v>87</v>
      </c>
      <c r="I113" s="12">
        <v>133758</v>
      </c>
      <c r="J113" s="12">
        <v>725</v>
      </c>
      <c r="K113" s="12">
        <v>0</v>
      </c>
      <c r="L113" s="12">
        <v>969.75</v>
      </c>
      <c r="M113" s="12">
        <v>0.22</v>
      </c>
      <c r="N113" s="12">
        <f t="shared" si="3"/>
        <v>0.20163662192631246</v>
      </c>
      <c r="O113" s="12">
        <v>0.04</v>
      </c>
      <c r="P113" s="10" t="s">
        <v>0</v>
      </c>
    </row>
    <row r="114" spans="1:16" ht="12.75" customHeight="1" x14ac:dyDescent="0.3">
      <c r="A114" s="10" t="s">
        <v>0</v>
      </c>
      <c r="B114" s="10" t="s">
        <v>488</v>
      </c>
      <c r="C114" s="11">
        <v>1121607</v>
      </c>
      <c r="D114" s="10" t="s">
        <v>131</v>
      </c>
      <c r="E114" s="10" t="s">
        <v>0</v>
      </c>
      <c r="F114" s="11">
        <v>34250659</v>
      </c>
      <c r="G114" s="10" t="s">
        <v>183</v>
      </c>
      <c r="H114" s="10" t="s">
        <v>87</v>
      </c>
      <c r="I114" s="12">
        <v>0.17</v>
      </c>
      <c r="J114" s="12">
        <v>33990</v>
      </c>
      <c r="K114" s="12">
        <v>0</v>
      </c>
      <c r="L114" s="12">
        <v>0.06</v>
      </c>
      <c r="M114" s="12">
        <v>0</v>
      </c>
      <c r="N114" s="12">
        <f t="shared" si="3"/>
        <v>1.2475583723205719E-5</v>
      </c>
      <c r="O114" s="12">
        <v>0</v>
      </c>
      <c r="P114" s="10" t="s">
        <v>0</v>
      </c>
    </row>
    <row r="115" spans="1:16" ht="12.75" customHeight="1" x14ac:dyDescent="0.3">
      <c r="A115" s="10" t="s">
        <v>0</v>
      </c>
      <c r="B115" s="10" t="s">
        <v>489</v>
      </c>
      <c r="C115" s="11">
        <v>771014</v>
      </c>
      <c r="D115" s="10" t="s">
        <v>131</v>
      </c>
      <c r="E115" s="10" t="s">
        <v>0</v>
      </c>
      <c r="F115" s="11">
        <v>520032178</v>
      </c>
      <c r="G115" s="10" t="s">
        <v>183</v>
      </c>
      <c r="H115" s="10" t="s">
        <v>87</v>
      </c>
      <c r="I115" s="12">
        <v>1858.52</v>
      </c>
      <c r="J115" s="12">
        <v>2282</v>
      </c>
      <c r="K115" s="12">
        <v>0</v>
      </c>
      <c r="L115" s="12">
        <v>42.41</v>
      </c>
      <c r="M115" s="12">
        <v>0.03</v>
      </c>
      <c r="N115" s="12">
        <f t="shared" si="3"/>
        <v>8.8181584283525752E-3</v>
      </c>
      <c r="O115" s="12">
        <v>0</v>
      </c>
      <c r="P115" s="10" t="s">
        <v>0</v>
      </c>
    </row>
    <row r="116" spans="1:16" ht="12.75" customHeight="1" x14ac:dyDescent="0.3">
      <c r="A116" s="10" t="s">
        <v>0</v>
      </c>
      <c r="B116" s="10" t="s">
        <v>490</v>
      </c>
      <c r="C116" s="11">
        <v>416016</v>
      </c>
      <c r="D116" s="10" t="s">
        <v>131</v>
      </c>
      <c r="E116" s="10" t="s">
        <v>0</v>
      </c>
      <c r="F116" s="11">
        <v>520038910</v>
      </c>
      <c r="G116" s="10" t="s">
        <v>183</v>
      </c>
      <c r="H116" s="10" t="s">
        <v>87</v>
      </c>
      <c r="I116" s="12">
        <v>5000</v>
      </c>
      <c r="J116" s="12">
        <v>11550</v>
      </c>
      <c r="K116" s="12">
        <v>0</v>
      </c>
      <c r="L116" s="12">
        <v>577.5</v>
      </c>
      <c r="M116" s="12">
        <v>0.03</v>
      </c>
      <c r="N116" s="12">
        <f t="shared" si="3"/>
        <v>0.12007749333585506</v>
      </c>
      <c r="O116" s="12">
        <v>0.03</v>
      </c>
      <c r="P116" s="10" t="s">
        <v>0</v>
      </c>
    </row>
    <row r="117" spans="1:16" ht="12.75" customHeight="1" x14ac:dyDescent="0.3">
      <c r="A117" s="10" t="s">
        <v>0</v>
      </c>
      <c r="B117" s="10" t="s">
        <v>491</v>
      </c>
      <c r="C117" s="11">
        <v>719013</v>
      </c>
      <c r="D117" s="10" t="s">
        <v>131</v>
      </c>
      <c r="E117" s="10" t="s">
        <v>0</v>
      </c>
      <c r="F117" s="11">
        <v>520041096</v>
      </c>
      <c r="G117" s="10" t="s">
        <v>183</v>
      </c>
      <c r="H117" s="10" t="s">
        <v>87</v>
      </c>
      <c r="I117" s="12">
        <v>18563.400000000001</v>
      </c>
      <c r="J117" s="12">
        <v>59</v>
      </c>
      <c r="K117" s="12">
        <v>0</v>
      </c>
      <c r="L117" s="12">
        <v>10.95</v>
      </c>
      <c r="M117" s="12">
        <v>0.12</v>
      </c>
      <c r="N117" s="12">
        <f t="shared" si="3"/>
        <v>2.2767940294850437E-3</v>
      </c>
      <c r="O117" s="12">
        <v>0</v>
      </c>
      <c r="P117" s="10" t="s">
        <v>0</v>
      </c>
    </row>
    <row r="118" spans="1:16" ht="12.75" customHeight="1" x14ac:dyDescent="0.3">
      <c r="A118" s="10" t="s">
        <v>0</v>
      </c>
      <c r="B118" s="10" t="s">
        <v>492</v>
      </c>
      <c r="C118" s="11">
        <v>1147685</v>
      </c>
      <c r="D118" s="10" t="s">
        <v>131</v>
      </c>
      <c r="E118" s="10" t="s">
        <v>0</v>
      </c>
      <c r="F118" s="11">
        <v>515818524</v>
      </c>
      <c r="G118" s="10" t="s">
        <v>291</v>
      </c>
      <c r="H118" s="10" t="s">
        <v>87</v>
      </c>
      <c r="I118" s="12">
        <v>2500</v>
      </c>
      <c r="J118" s="12">
        <v>4579</v>
      </c>
      <c r="K118" s="12">
        <v>0</v>
      </c>
      <c r="L118" s="12">
        <v>114.47</v>
      </c>
      <c r="M118" s="12">
        <v>0.02</v>
      </c>
      <c r="N118" s="12">
        <f t="shared" si="3"/>
        <v>2.3801334479922647E-2</v>
      </c>
      <c r="O118" s="12">
        <v>0</v>
      </c>
      <c r="P118" s="10" t="s">
        <v>0</v>
      </c>
    </row>
    <row r="119" spans="1:16" ht="12.75" customHeight="1" x14ac:dyDescent="0.3">
      <c r="A119" s="10" t="s">
        <v>0</v>
      </c>
      <c r="B119" s="10" t="s">
        <v>493</v>
      </c>
      <c r="C119" s="11">
        <v>528018</v>
      </c>
      <c r="D119" s="10" t="s">
        <v>131</v>
      </c>
      <c r="E119" s="10" t="s">
        <v>0</v>
      </c>
      <c r="F119" s="11">
        <v>520039488</v>
      </c>
      <c r="G119" s="10" t="s">
        <v>291</v>
      </c>
      <c r="H119" s="10" t="s">
        <v>87</v>
      </c>
      <c r="I119" s="12">
        <v>1750</v>
      </c>
      <c r="J119" s="12">
        <v>3726</v>
      </c>
      <c r="K119" s="12">
        <v>0</v>
      </c>
      <c r="L119" s="12">
        <v>65.2</v>
      </c>
      <c r="M119" s="12">
        <v>0.02</v>
      </c>
      <c r="N119" s="12">
        <f t="shared" si="3"/>
        <v>1.3556800979216884E-2</v>
      </c>
      <c r="O119" s="12">
        <v>0</v>
      </c>
      <c r="P119" s="10" t="s">
        <v>0</v>
      </c>
    </row>
    <row r="120" spans="1:16" ht="12.75" customHeight="1" x14ac:dyDescent="0.3">
      <c r="A120" s="10" t="s">
        <v>0</v>
      </c>
      <c r="B120" s="10" t="s">
        <v>494</v>
      </c>
      <c r="C120" s="11">
        <v>384016</v>
      </c>
      <c r="D120" s="10" t="s">
        <v>131</v>
      </c>
      <c r="E120" s="10" t="s">
        <v>0</v>
      </c>
      <c r="F120" s="11">
        <v>520038530</v>
      </c>
      <c r="G120" s="10" t="s">
        <v>306</v>
      </c>
      <c r="H120" s="10" t="s">
        <v>87</v>
      </c>
      <c r="I120" s="12">
        <v>54400</v>
      </c>
      <c r="J120" s="12">
        <v>921</v>
      </c>
      <c r="K120" s="12">
        <v>0</v>
      </c>
      <c r="L120" s="12">
        <v>501.02</v>
      </c>
      <c r="M120" s="12">
        <v>0.16</v>
      </c>
      <c r="N120" s="12">
        <f t="shared" si="3"/>
        <v>0.1041752826166755</v>
      </c>
      <c r="O120" s="12">
        <v>0.02</v>
      </c>
      <c r="P120" s="10" t="s">
        <v>0</v>
      </c>
    </row>
    <row r="121" spans="1:16" ht="12.75" customHeight="1" x14ac:dyDescent="0.3">
      <c r="A121" s="10" t="s">
        <v>0</v>
      </c>
      <c r="B121" s="10" t="s">
        <v>495</v>
      </c>
      <c r="C121" s="11">
        <v>813014</v>
      </c>
      <c r="D121" s="10" t="s">
        <v>131</v>
      </c>
      <c r="E121" s="10" t="s">
        <v>0</v>
      </c>
      <c r="F121" s="11">
        <v>520032988</v>
      </c>
      <c r="G121" s="10" t="s">
        <v>199</v>
      </c>
      <c r="H121" s="10" t="s">
        <v>87</v>
      </c>
      <c r="I121" s="12">
        <v>325</v>
      </c>
      <c r="J121" s="12">
        <v>19500</v>
      </c>
      <c r="K121" s="12">
        <v>0</v>
      </c>
      <c r="L121" s="12">
        <v>63.37</v>
      </c>
      <c r="M121" s="12">
        <v>0</v>
      </c>
      <c r="N121" s="12">
        <f t="shared" si="3"/>
        <v>1.3176295675659108E-2</v>
      </c>
      <c r="O121" s="12">
        <v>0</v>
      </c>
      <c r="P121" s="10" t="s">
        <v>0</v>
      </c>
    </row>
    <row r="122" spans="1:16" ht="12.75" customHeight="1" x14ac:dyDescent="0.3">
      <c r="A122" s="10" t="s">
        <v>0</v>
      </c>
      <c r="B122" s="10" t="s">
        <v>496</v>
      </c>
      <c r="C122" s="11">
        <v>1156926</v>
      </c>
      <c r="D122" s="10" t="s">
        <v>131</v>
      </c>
      <c r="E122" s="10" t="s">
        <v>0</v>
      </c>
      <c r="F122" s="11">
        <v>1769</v>
      </c>
      <c r="G122" s="18" t="s">
        <v>1183</v>
      </c>
      <c r="H122" s="10" t="s">
        <v>87</v>
      </c>
      <c r="I122" s="12">
        <v>2236200</v>
      </c>
      <c r="J122" s="12">
        <v>93.8</v>
      </c>
      <c r="K122" s="12">
        <v>0</v>
      </c>
      <c r="L122" s="12">
        <v>2097.56</v>
      </c>
      <c r="M122" s="12">
        <v>0.64</v>
      </c>
      <c r="N122" s="12">
        <f t="shared" si="3"/>
        <v>0.43613808990745645</v>
      </c>
      <c r="O122" s="12">
        <v>0.09</v>
      </c>
      <c r="P122" s="10" t="s">
        <v>0</v>
      </c>
    </row>
    <row r="123" spans="1:16" ht="12.75" customHeight="1" x14ac:dyDescent="0.3">
      <c r="A123" s="10" t="s">
        <v>0</v>
      </c>
      <c r="B123" s="10" t="s">
        <v>497</v>
      </c>
      <c r="C123" s="11">
        <v>1083682</v>
      </c>
      <c r="D123" s="10" t="s">
        <v>131</v>
      </c>
      <c r="E123" s="10" t="s">
        <v>0</v>
      </c>
      <c r="F123" s="11">
        <v>520044439</v>
      </c>
      <c r="G123" s="18" t="s">
        <v>1183</v>
      </c>
      <c r="H123" s="10" t="s">
        <v>87</v>
      </c>
      <c r="I123" s="12">
        <v>47410</v>
      </c>
      <c r="J123" s="12">
        <v>3931</v>
      </c>
      <c r="K123" s="12">
        <v>0</v>
      </c>
      <c r="L123" s="12">
        <v>1863.69</v>
      </c>
      <c r="M123" s="12">
        <v>0.09</v>
      </c>
      <c r="N123" s="12">
        <f t="shared" si="3"/>
        <v>0.38751034381835447</v>
      </c>
      <c r="O123" s="12">
        <v>0.08</v>
      </c>
      <c r="P123" s="10" t="s">
        <v>0</v>
      </c>
    </row>
    <row r="124" spans="1:16" ht="12.75" customHeight="1" x14ac:dyDescent="0.3">
      <c r="A124" s="10" t="s">
        <v>0</v>
      </c>
      <c r="B124" s="10" t="s">
        <v>498</v>
      </c>
      <c r="C124" s="11">
        <v>1129493</v>
      </c>
      <c r="D124" s="10" t="s">
        <v>131</v>
      </c>
      <c r="E124" s="10" t="s">
        <v>0</v>
      </c>
      <c r="F124" s="11">
        <v>514837111</v>
      </c>
      <c r="G124" s="10" t="s">
        <v>264</v>
      </c>
      <c r="H124" s="10" t="s">
        <v>87</v>
      </c>
      <c r="I124" s="12">
        <v>123400</v>
      </c>
      <c r="J124" s="12">
        <v>916.7</v>
      </c>
      <c r="K124" s="12">
        <v>0</v>
      </c>
      <c r="L124" s="12">
        <v>1131.21</v>
      </c>
      <c r="M124" s="12">
        <v>0.62</v>
      </c>
      <c r="N124" s="12">
        <f t="shared" si="3"/>
        <v>0.23520841772545903</v>
      </c>
      <c r="O124" s="12">
        <v>0.05</v>
      </c>
      <c r="P124" s="10" t="s">
        <v>0</v>
      </c>
    </row>
    <row r="125" spans="1:16" ht="12.75" customHeight="1" x14ac:dyDescent="0.3">
      <c r="A125" s="10" t="s">
        <v>0</v>
      </c>
      <c r="B125" s="10" t="s">
        <v>499</v>
      </c>
      <c r="C125" s="11">
        <v>1141969</v>
      </c>
      <c r="D125" s="10" t="s">
        <v>131</v>
      </c>
      <c r="E125" s="10" t="s">
        <v>0</v>
      </c>
      <c r="F125" s="11">
        <v>1688</v>
      </c>
      <c r="G125" s="10" t="s">
        <v>264</v>
      </c>
      <c r="H125" s="10" t="s">
        <v>87</v>
      </c>
      <c r="I125" s="12">
        <v>212887</v>
      </c>
      <c r="J125" s="12">
        <v>1372</v>
      </c>
      <c r="K125" s="12">
        <v>0</v>
      </c>
      <c r="L125" s="12">
        <v>2920.81</v>
      </c>
      <c r="M125" s="12">
        <v>0.56000000000000005</v>
      </c>
      <c r="N125" s="12">
        <f t="shared" si="3"/>
        <v>0.60731349490960829</v>
      </c>
      <c r="O125" s="12">
        <v>0.13</v>
      </c>
      <c r="P125" s="10" t="s">
        <v>0</v>
      </c>
    </row>
    <row r="126" spans="1:16" ht="12.75" customHeight="1" x14ac:dyDescent="0.3">
      <c r="A126" s="4" t="s">
        <v>0</v>
      </c>
      <c r="B126" s="4" t="s">
        <v>500</v>
      </c>
      <c r="C126" s="4" t="s">
        <v>0</v>
      </c>
      <c r="D126" s="4" t="s">
        <v>0</v>
      </c>
      <c r="E126" s="4" t="s">
        <v>0</v>
      </c>
      <c r="F126" s="4" t="s">
        <v>0</v>
      </c>
      <c r="G126" s="4" t="s">
        <v>0</v>
      </c>
      <c r="H126" s="4" t="s">
        <v>0</v>
      </c>
      <c r="I126" s="6">
        <v>0</v>
      </c>
      <c r="J126" s="4" t="s">
        <v>0</v>
      </c>
      <c r="K126" s="6">
        <v>0</v>
      </c>
      <c r="L126" s="6">
        <v>0</v>
      </c>
      <c r="M126" s="4" t="s">
        <v>0</v>
      </c>
      <c r="N126" s="6">
        <v>0</v>
      </c>
      <c r="O126" s="6">
        <v>0</v>
      </c>
      <c r="P126" s="4" t="s">
        <v>0</v>
      </c>
    </row>
    <row r="127" spans="1:16" ht="12.75" customHeight="1" x14ac:dyDescent="0.3">
      <c r="A127" s="4" t="s">
        <v>0</v>
      </c>
      <c r="B127" s="4" t="s">
        <v>501</v>
      </c>
      <c r="C127" s="4" t="s">
        <v>0</v>
      </c>
      <c r="D127" s="4" t="s">
        <v>0</v>
      </c>
      <c r="E127" s="4" t="s">
        <v>0</v>
      </c>
      <c r="F127" s="4" t="s">
        <v>0</v>
      </c>
      <c r="G127" s="4" t="s">
        <v>0</v>
      </c>
      <c r="H127" s="4" t="s">
        <v>0</v>
      </c>
      <c r="I127" s="4" t="s">
        <v>0</v>
      </c>
      <c r="J127" s="4" t="s">
        <v>0</v>
      </c>
      <c r="K127" s="4" t="s">
        <v>0</v>
      </c>
      <c r="L127" s="4" t="s">
        <v>0</v>
      </c>
      <c r="M127" s="4" t="s">
        <v>0</v>
      </c>
      <c r="N127" s="4" t="s">
        <v>0</v>
      </c>
      <c r="O127" s="4" t="s">
        <v>0</v>
      </c>
      <c r="P127" s="4" t="s">
        <v>0</v>
      </c>
    </row>
    <row r="128" spans="1:16" ht="12.75" customHeight="1" x14ac:dyDescent="0.3">
      <c r="A128" s="4" t="s">
        <v>0</v>
      </c>
      <c r="B128" s="4" t="s">
        <v>502</v>
      </c>
      <c r="C128" s="4" t="s">
        <v>0</v>
      </c>
      <c r="D128" s="4" t="s">
        <v>0</v>
      </c>
      <c r="E128" s="4" t="s">
        <v>0</v>
      </c>
      <c r="F128" s="4" t="s">
        <v>0</v>
      </c>
      <c r="G128" s="4" t="s">
        <v>0</v>
      </c>
      <c r="H128" s="4" t="s">
        <v>0</v>
      </c>
      <c r="I128" s="4" t="s">
        <v>0</v>
      </c>
      <c r="J128" s="4" t="s">
        <v>0</v>
      </c>
      <c r="K128" s="4" t="s">
        <v>0</v>
      </c>
      <c r="L128" s="4" t="s">
        <v>0</v>
      </c>
      <c r="M128" s="4" t="s">
        <v>0</v>
      </c>
      <c r="N128" s="4" t="s">
        <v>0</v>
      </c>
      <c r="O128" s="4" t="s">
        <v>0</v>
      </c>
      <c r="P128" s="4" t="s">
        <v>0</v>
      </c>
    </row>
    <row r="129" spans="1:16" ht="12.75" customHeight="1" x14ac:dyDescent="0.3">
      <c r="A129" s="4" t="s">
        <v>0</v>
      </c>
      <c r="B129" s="4" t="s">
        <v>106</v>
      </c>
      <c r="C129" s="4" t="s">
        <v>0</v>
      </c>
      <c r="D129" s="4" t="s">
        <v>0</v>
      </c>
      <c r="E129" s="4" t="s">
        <v>0</v>
      </c>
      <c r="F129" s="4" t="s">
        <v>0</v>
      </c>
      <c r="G129" s="4" t="s">
        <v>0</v>
      </c>
      <c r="H129" s="4" t="s">
        <v>0</v>
      </c>
      <c r="I129" s="6">
        <f>SUM(I130,I145)</f>
        <v>1991802</v>
      </c>
      <c r="J129" s="4" t="s">
        <v>0</v>
      </c>
      <c r="K129" s="6">
        <f>SUM(K130,K145)</f>
        <v>122.66</v>
      </c>
      <c r="L129" s="6">
        <f>SUM(L130,L145)</f>
        <v>138741.47</v>
      </c>
      <c r="M129" s="4" t="s">
        <v>0</v>
      </c>
      <c r="N129" s="6">
        <f>SUM(N130,N145)</f>
        <v>28.848011668496625</v>
      </c>
      <c r="O129" s="6">
        <v>5.95</v>
      </c>
      <c r="P129" s="4" t="s">
        <v>0</v>
      </c>
    </row>
    <row r="130" spans="1:16" ht="12.75" customHeight="1" x14ac:dyDescent="0.3">
      <c r="A130" s="4" t="s">
        <v>0</v>
      </c>
      <c r="B130" s="4" t="s">
        <v>171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  <c r="H130" s="4" t="s">
        <v>0</v>
      </c>
      <c r="I130" s="6">
        <f>SUM(I131:I144)</f>
        <v>633896</v>
      </c>
      <c r="J130" s="4" t="s">
        <v>0</v>
      </c>
      <c r="K130" s="6">
        <f>SUM(K131:K144)</f>
        <v>0</v>
      </c>
      <c r="L130" s="6">
        <f>SUM(L131:L144)</f>
        <v>23628.829999999994</v>
      </c>
      <c r="M130" s="4" t="s">
        <v>0</v>
      </c>
      <c r="N130" s="6">
        <f>SUM(N131:N144)</f>
        <v>4.9130574491065824</v>
      </c>
      <c r="O130" s="6">
        <v>0.84</v>
      </c>
      <c r="P130" s="4" t="s">
        <v>0</v>
      </c>
    </row>
    <row r="131" spans="1:16" ht="12.75" customHeight="1" x14ac:dyDescent="0.3">
      <c r="A131" s="10"/>
      <c r="B131" s="10" t="s">
        <v>328</v>
      </c>
      <c r="C131" s="11">
        <v>1142355</v>
      </c>
      <c r="D131" s="10" t="s">
        <v>131</v>
      </c>
      <c r="E131" s="10"/>
      <c r="F131" s="11">
        <v>908311</v>
      </c>
      <c r="G131" s="10" t="s">
        <v>183</v>
      </c>
      <c r="H131" s="10" t="s">
        <v>87</v>
      </c>
      <c r="I131" s="12">
        <v>51193</v>
      </c>
      <c r="J131" s="12">
        <v>9170</v>
      </c>
      <c r="K131" s="12">
        <v>0</v>
      </c>
      <c r="L131" s="12">
        <v>4694.3999999999996</v>
      </c>
      <c r="M131" s="12">
        <v>0.63</v>
      </c>
      <c r="N131" s="12">
        <f>L131/$L$11*100</f>
        <v>0.97608967050361539</v>
      </c>
      <c r="O131" s="12">
        <v>0.21</v>
      </c>
      <c r="P131" s="11"/>
    </row>
    <row r="132" spans="1:16" ht="12.75" customHeight="1" x14ac:dyDescent="0.3">
      <c r="A132" s="10" t="s">
        <v>0</v>
      </c>
      <c r="B132" s="10" t="s">
        <v>503</v>
      </c>
      <c r="C132" s="10" t="s">
        <v>504</v>
      </c>
      <c r="D132" s="10" t="s">
        <v>369</v>
      </c>
      <c r="E132" s="10" t="s">
        <v>332</v>
      </c>
      <c r="F132" s="11">
        <v>2135</v>
      </c>
      <c r="G132" s="10" t="s">
        <v>1173</v>
      </c>
      <c r="H132" s="10" t="s">
        <v>43</v>
      </c>
      <c r="I132" s="12">
        <v>308124</v>
      </c>
      <c r="J132" s="12">
        <v>43</v>
      </c>
      <c r="K132" s="12">
        <v>0</v>
      </c>
      <c r="L132" s="12">
        <v>599.08000000000004</v>
      </c>
      <c r="M132" s="12">
        <v>0</v>
      </c>
      <c r="N132" s="12">
        <f t="shared" ref="N132:N144" si="4">L132/$L$11*100</f>
        <v>0.12456454494830138</v>
      </c>
      <c r="O132" s="12">
        <v>0.03</v>
      </c>
      <c r="P132" s="11">
        <v>70477849</v>
      </c>
    </row>
    <row r="133" spans="1:16" ht="12.75" customHeight="1" x14ac:dyDescent="0.3">
      <c r="A133" s="10" t="s">
        <v>0</v>
      </c>
      <c r="B133" s="10" t="s">
        <v>506</v>
      </c>
      <c r="C133" s="10" t="s">
        <v>507</v>
      </c>
      <c r="D133" s="10" t="s">
        <v>285</v>
      </c>
      <c r="E133" s="10" t="s">
        <v>332</v>
      </c>
      <c r="F133" s="11">
        <v>520032681</v>
      </c>
      <c r="G133" s="10" t="s">
        <v>505</v>
      </c>
      <c r="H133" s="10" t="s">
        <v>41</v>
      </c>
      <c r="I133" s="12">
        <v>12585</v>
      </c>
      <c r="J133" s="12">
        <v>4052</v>
      </c>
      <c r="K133" s="12">
        <v>0</v>
      </c>
      <c r="L133" s="12">
        <v>1818.46</v>
      </c>
      <c r="M133" s="12">
        <v>0</v>
      </c>
      <c r="N133" s="12">
        <f t="shared" si="4"/>
        <v>0.37810583295501121</v>
      </c>
      <c r="O133" s="12">
        <v>0.08</v>
      </c>
      <c r="P133" s="11">
        <v>75965368</v>
      </c>
    </row>
    <row r="134" spans="1:16" ht="12.75" customHeight="1" x14ac:dyDescent="0.3">
      <c r="A134" s="10" t="s">
        <v>0</v>
      </c>
      <c r="B134" s="10" t="s">
        <v>508</v>
      </c>
      <c r="C134" s="10" t="s">
        <v>509</v>
      </c>
      <c r="D134" s="10" t="s">
        <v>510</v>
      </c>
      <c r="E134" s="10" t="s">
        <v>332</v>
      </c>
      <c r="F134" s="11">
        <v>95041</v>
      </c>
      <c r="G134" s="10" t="s">
        <v>505</v>
      </c>
      <c r="H134" s="10" t="s">
        <v>41</v>
      </c>
      <c r="I134" s="12">
        <v>47025</v>
      </c>
      <c r="J134" s="12">
        <v>176</v>
      </c>
      <c r="K134" s="12">
        <v>0</v>
      </c>
      <c r="L134" s="12">
        <v>295.14</v>
      </c>
      <c r="M134" s="12">
        <v>0</v>
      </c>
      <c r="N134" s="12">
        <f t="shared" si="4"/>
        <v>6.1367396334448938E-2</v>
      </c>
      <c r="O134" s="12">
        <v>0.01</v>
      </c>
      <c r="P134" s="11">
        <v>75951715</v>
      </c>
    </row>
    <row r="135" spans="1:16" ht="12.75" customHeight="1" x14ac:dyDescent="0.3">
      <c r="A135" s="10" t="s">
        <v>0</v>
      </c>
      <c r="B135" s="10" t="s">
        <v>511</v>
      </c>
      <c r="C135" s="10" t="s">
        <v>512</v>
      </c>
      <c r="D135" s="10" t="s">
        <v>510</v>
      </c>
      <c r="E135" s="10" t="s">
        <v>332</v>
      </c>
      <c r="F135" s="11">
        <v>2103</v>
      </c>
      <c r="G135" s="10" t="s">
        <v>505</v>
      </c>
      <c r="H135" s="10" t="s">
        <v>41</v>
      </c>
      <c r="I135" s="12">
        <v>83824</v>
      </c>
      <c r="J135" s="12">
        <v>329</v>
      </c>
      <c r="K135" s="12">
        <v>0</v>
      </c>
      <c r="L135" s="12">
        <v>983.43</v>
      </c>
      <c r="M135" s="12">
        <v>0</v>
      </c>
      <c r="N135" s="12">
        <f t="shared" si="4"/>
        <v>0.20448105501520336</v>
      </c>
      <c r="O135" s="12">
        <v>0.04</v>
      </c>
      <c r="P135" s="11">
        <v>70380860</v>
      </c>
    </row>
    <row r="136" spans="1:16" ht="12.75" customHeight="1" x14ac:dyDescent="0.3">
      <c r="A136" s="10" t="s">
        <v>0</v>
      </c>
      <c r="B136" s="10" t="s">
        <v>513</v>
      </c>
      <c r="C136" s="10" t="s">
        <v>514</v>
      </c>
      <c r="D136" s="10" t="s">
        <v>510</v>
      </c>
      <c r="E136" s="10" t="s">
        <v>332</v>
      </c>
      <c r="F136" s="11">
        <v>2313</v>
      </c>
      <c r="G136" s="10" t="s">
        <v>1175</v>
      </c>
      <c r="H136" s="10" t="s">
        <v>41</v>
      </c>
      <c r="I136" s="12">
        <v>7872</v>
      </c>
      <c r="J136" s="12">
        <v>3594</v>
      </c>
      <c r="K136" s="12">
        <v>0</v>
      </c>
      <c r="L136" s="12">
        <v>1008.89</v>
      </c>
      <c r="M136" s="12">
        <v>0</v>
      </c>
      <c r="N136" s="12">
        <f t="shared" si="4"/>
        <v>0.2097748610417503</v>
      </c>
      <c r="O136" s="12">
        <v>0.04</v>
      </c>
      <c r="P136" s="11">
        <v>75916320</v>
      </c>
    </row>
    <row r="137" spans="1:16" ht="12.75" customHeight="1" x14ac:dyDescent="0.3">
      <c r="A137" s="10" t="s">
        <v>0</v>
      </c>
      <c r="B137" s="10" t="s">
        <v>515</v>
      </c>
      <c r="C137" s="10" t="s">
        <v>516</v>
      </c>
      <c r="D137" s="10" t="s">
        <v>369</v>
      </c>
      <c r="E137" s="10" t="s">
        <v>332</v>
      </c>
      <c r="F137" s="11">
        <v>99737</v>
      </c>
      <c r="G137" s="10" t="s">
        <v>517</v>
      </c>
      <c r="H137" s="10" t="s">
        <v>41</v>
      </c>
      <c r="I137" s="12">
        <v>18302</v>
      </c>
      <c r="J137" s="12">
        <v>21.65</v>
      </c>
      <c r="K137" s="12">
        <v>0</v>
      </c>
      <c r="L137" s="12">
        <v>14.13</v>
      </c>
      <c r="M137" s="12">
        <v>0</v>
      </c>
      <c r="N137" s="12">
        <f t="shared" si="4"/>
        <v>2.9379999668149473E-3</v>
      </c>
      <c r="O137" s="12">
        <v>0</v>
      </c>
      <c r="P137" s="11">
        <v>74299983</v>
      </c>
    </row>
    <row r="138" spans="1:16" ht="12.75" customHeight="1" x14ac:dyDescent="0.3">
      <c r="A138" s="10" t="s">
        <v>0</v>
      </c>
      <c r="B138" s="10" t="s">
        <v>518</v>
      </c>
      <c r="C138" s="10" t="s">
        <v>519</v>
      </c>
      <c r="D138" s="10" t="s">
        <v>285</v>
      </c>
      <c r="E138" s="10" t="s">
        <v>332</v>
      </c>
      <c r="F138" s="11">
        <v>520042821</v>
      </c>
      <c r="G138" s="10" t="s">
        <v>520</v>
      </c>
      <c r="H138" s="10" t="s">
        <v>41</v>
      </c>
      <c r="I138" s="12">
        <v>4450</v>
      </c>
      <c r="J138" s="12">
        <v>11561</v>
      </c>
      <c r="K138" s="12">
        <v>0</v>
      </c>
      <c r="L138" s="12">
        <v>1834.58</v>
      </c>
      <c r="M138" s="12">
        <v>0</v>
      </c>
      <c r="N138" s="12">
        <f t="shared" si="4"/>
        <v>0.38145760644864579</v>
      </c>
      <c r="O138" s="12">
        <v>0.08</v>
      </c>
      <c r="P138" s="11">
        <v>70471735</v>
      </c>
    </row>
    <row r="139" spans="1:16" ht="12.75" customHeight="1" x14ac:dyDescent="0.3">
      <c r="A139" s="10" t="s">
        <v>0</v>
      </c>
      <c r="B139" s="10" t="s">
        <v>521</v>
      </c>
      <c r="C139" s="10" t="s">
        <v>522</v>
      </c>
      <c r="D139" s="10" t="s">
        <v>285</v>
      </c>
      <c r="E139" s="10" t="s">
        <v>332</v>
      </c>
      <c r="F139" s="11">
        <v>520036740</v>
      </c>
      <c r="G139" s="10" t="s">
        <v>388</v>
      </c>
      <c r="H139" s="10" t="s">
        <v>41</v>
      </c>
      <c r="I139" s="12">
        <v>21785</v>
      </c>
      <c r="J139" s="12">
        <v>897</v>
      </c>
      <c r="K139" s="12">
        <v>0</v>
      </c>
      <c r="L139" s="12">
        <v>696.84</v>
      </c>
      <c r="M139" s="12">
        <v>0</v>
      </c>
      <c r="N139" s="12">
        <f t="shared" si="4"/>
        <v>0.14489142936131122</v>
      </c>
      <c r="O139" s="12">
        <v>0.03</v>
      </c>
      <c r="P139" s="11">
        <v>70387212</v>
      </c>
    </row>
    <row r="140" spans="1:16" ht="12.75" customHeight="1" x14ac:dyDescent="0.3">
      <c r="A140" s="10" t="s">
        <v>0</v>
      </c>
      <c r="B140" s="10" t="s">
        <v>523</v>
      </c>
      <c r="C140" s="10" t="s">
        <v>524</v>
      </c>
      <c r="D140" s="10" t="s">
        <v>285</v>
      </c>
      <c r="E140" s="10" t="s">
        <v>332</v>
      </c>
      <c r="F140" s="11">
        <v>2101</v>
      </c>
      <c r="G140" s="10" t="s">
        <v>386</v>
      </c>
      <c r="H140" s="10" t="s">
        <v>41</v>
      </c>
      <c r="I140" s="12">
        <v>350</v>
      </c>
      <c r="J140" s="12">
        <v>1118.9000000000001</v>
      </c>
      <c r="K140" s="12">
        <v>0</v>
      </c>
      <c r="L140" s="12">
        <v>13.96</v>
      </c>
      <c r="M140" s="12">
        <v>0</v>
      </c>
      <c r="N140" s="12">
        <f t="shared" si="4"/>
        <v>2.902652479599198E-3</v>
      </c>
      <c r="O140" s="12">
        <v>0</v>
      </c>
      <c r="P140" s="11">
        <v>70468996</v>
      </c>
    </row>
    <row r="141" spans="1:16" ht="12.75" customHeight="1" x14ac:dyDescent="0.3">
      <c r="A141" s="10" t="s">
        <v>0</v>
      </c>
      <c r="B141" s="10" t="s">
        <v>526</v>
      </c>
      <c r="C141" s="10" t="s">
        <v>527</v>
      </c>
      <c r="D141" s="10" t="s">
        <v>355</v>
      </c>
      <c r="E141" s="10" t="s">
        <v>332</v>
      </c>
      <c r="F141" s="11">
        <v>520044371</v>
      </c>
      <c r="G141" s="10" t="s">
        <v>1179</v>
      </c>
      <c r="H141" s="10" t="s">
        <v>41</v>
      </c>
      <c r="I141" s="12">
        <v>14901</v>
      </c>
      <c r="J141" s="12">
        <v>2473</v>
      </c>
      <c r="K141" s="12">
        <v>0</v>
      </c>
      <c r="L141" s="12">
        <v>1314.08</v>
      </c>
      <c r="M141" s="12">
        <v>0</v>
      </c>
      <c r="N141" s="12">
        <f t="shared" si="4"/>
        <v>0.27323191764983618</v>
      </c>
      <c r="O141" s="12">
        <v>0.06</v>
      </c>
      <c r="P141" s="11">
        <v>70490792</v>
      </c>
    </row>
    <row r="142" spans="1:16" ht="12.75" customHeight="1" x14ac:dyDescent="0.3">
      <c r="A142" s="10" t="s">
        <v>0</v>
      </c>
      <c r="B142" s="10" t="s">
        <v>528</v>
      </c>
      <c r="C142" s="10" t="s">
        <v>529</v>
      </c>
      <c r="D142" s="10" t="s">
        <v>355</v>
      </c>
      <c r="E142" s="10" t="s">
        <v>332</v>
      </c>
      <c r="F142" s="11">
        <v>2254</v>
      </c>
      <c r="G142" s="10" t="s">
        <v>384</v>
      </c>
      <c r="H142" s="10" t="s">
        <v>41</v>
      </c>
      <c r="I142" s="12">
        <v>7911</v>
      </c>
      <c r="J142" s="12">
        <v>11067</v>
      </c>
      <c r="K142" s="12">
        <v>0</v>
      </c>
      <c r="L142" s="12">
        <v>3122.07</v>
      </c>
      <c r="M142" s="12">
        <v>0.01</v>
      </c>
      <c r="N142" s="12">
        <f t="shared" si="4"/>
        <v>0.6491607612451481</v>
      </c>
      <c r="O142" s="12">
        <v>0.14000000000000001</v>
      </c>
      <c r="P142" s="11">
        <v>70780325</v>
      </c>
    </row>
    <row r="143" spans="1:16" ht="12.75" customHeight="1" x14ac:dyDescent="0.3">
      <c r="A143" s="10" t="s">
        <v>0</v>
      </c>
      <c r="B143" s="10" t="s">
        <v>531</v>
      </c>
      <c r="C143" s="10" t="s">
        <v>532</v>
      </c>
      <c r="D143" s="10" t="s">
        <v>510</v>
      </c>
      <c r="E143" s="10" t="s">
        <v>332</v>
      </c>
      <c r="F143" s="11">
        <v>94175</v>
      </c>
      <c r="G143" s="10" t="s">
        <v>530</v>
      </c>
      <c r="H143" s="10" t="s">
        <v>41</v>
      </c>
      <c r="I143" s="12">
        <v>16447</v>
      </c>
      <c r="J143" s="12">
        <v>6246</v>
      </c>
      <c r="K143" s="12">
        <v>0</v>
      </c>
      <c r="L143" s="12">
        <v>3663.28</v>
      </c>
      <c r="M143" s="12">
        <v>0.04</v>
      </c>
      <c r="N143" s="12">
        <f t="shared" si="4"/>
        <v>0.76169260569241748</v>
      </c>
      <c r="O143" s="12">
        <v>0.16</v>
      </c>
      <c r="P143" s="11">
        <v>75175695</v>
      </c>
    </row>
    <row r="144" spans="1:16" ht="12.75" customHeight="1" x14ac:dyDescent="0.3">
      <c r="A144" s="10" t="s">
        <v>0</v>
      </c>
      <c r="B144" s="10" t="s">
        <v>533</v>
      </c>
      <c r="C144" s="10" t="s">
        <v>534</v>
      </c>
      <c r="D144" s="10" t="s">
        <v>285</v>
      </c>
      <c r="E144" s="10" t="s">
        <v>332</v>
      </c>
      <c r="F144" s="11">
        <v>511812463</v>
      </c>
      <c r="G144" s="10" t="s">
        <v>384</v>
      </c>
      <c r="H144" s="10" t="s">
        <v>41</v>
      </c>
      <c r="I144" s="12">
        <v>39127</v>
      </c>
      <c r="J144" s="12">
        <v>2559</v>
      </c>
      <c r="K144" s="12">
        <v>0</v>
      </c>
      <c r="L144" s="12">
        <v>3570.49</v>
      </c>
      <c r="M144" s="12">
        <v>0</v>
      </c>
      <c r="N144" s="12">
        <f t="shared" si="4"/>
        <v>0.74239911546447979</v>
      </c>
      <c r="O144" s="12">
        <v>0.16</v>
      </c>
      <c r="P144" s="11">
        <v>70507199</v>
      </c>
    </row>
    <row r="145" spans="1:16" ht="12.75" customHeight="1" x14ac:dyDescent="0.3">
      <c r="A145" s="4" t="s">
        <v>0</v>
      </c>
      <c r="B145" s="4" t="s">
        <v>170</v>
      </c>
      <c r="C145" s="4" t="s">
        <v>0</v>
      </c>
      <c r="D145" s="4" t="s">
        <v>0</v>
      </c>
      <c r="E145" s="4" t="s">
        <v>0</v>
      </c>
      <c r="F145" s="4" t="s">
        <v>0</v>
      </c>
      <c r="G145" s="4" t="s">
        <v>0</v>
      </c>
      <c r="H145" s="4" t="s">
        <v>0</v>
      </c>
      <c r="I145" s="6">
        <v>1357906</v>
      </c>
      <c r="J145" s="4" t="s">
        <v>0</v>
      </c>
      <c r="K145" s="6">
        <v>122.66</v>
      </c>
      <c r="L145" s="6">
        <v>115112.64</v>
      </c>
      <c r="M145" s="4" t="s">
        <v>0</v>
      </c>
      <c r="N145" s="6">
        <f>SUM(N146:N214)</f>
        <v>23.934954219390043</v>
      </c>
      <c r="O145" s="6">
        <v>5.1100000000000003</v>
      </c>
      <c r="P145" s="4" t="s">
        <v>0</v>
      </c>
    </row>
    <row r="146" spans="1:16" ht="12.75" customHeight="1" x14ac:dyDescent="0.3">
      <c r="A146" s="10" t="s">
        <v>0</v>
      </c>
      <c r="B146" s="10" t="s">
        <v>535</v>
      </c>
      <c r="C146" s="10" t="s">
        <v>536</v>
      </c>
      <c r="D146" s="10" t="s">
        <v>510</v>
      </c>
      <c r="E146" s="10" t="s">
        <v>332</v>
      </c>
      <c r="F146" s="11">
        <v>96153</v>
      </c>
      <c r="G146" s="10" t="s">
        <v>505</v>
      </c>
      <c r="H146" s="10" t="s">
        <v>41</v>
      </c>
      <c r="I146" s="12">
        <v>14952</v>
      </c>
      <c r="J146" s="12">
        <v>3669</v>
      </c>
      <c r="K146" s="12">
        <v>0</v>
      </c>
      <c r="L146" s="12">
        <v>1956.27</v>
      </c>
      <c r="M146" s="12">
        <v>0</v>
      </c>
      <c r="N146" s="12">
        <f t="shared" ref="N146:N209" si="5">L146/$L$11*100</f>
        <v>0.40676016950326094</v>
      </c>
      <c r="O146" s="12">
        <v>0.09</v>
      </c>
      <c r="P146" s="11">
        <v>75989129</v>
      </c>
    </row>
    <row r="147" spans="1:16" ht="12.75" customHeight="1" x14ac:dyDescent="0.3">
      <c r="A147" s="10" t="s">
        <v>0</v>
      </c>
      <c r="B147" s="10" t="s">
        <v>537</v>
      </c>
      <c r="C147" s="10" t="s">
        <v>538</v>
      </c>
      <c r="D147" s="10" t="s">
        <v>355</v>
      </c>
      <c r="E147" s="10" t="s">
        <v>332</v>
      </c>
      <c r="F147" s="11">
        <v>99145</v>
      </c>
      <c r="G147" s="10" t="s">
        <v>505</v>
      </c>
      <c r="H147" s="10" t="s">
        <v>41</v>
      </c>
      <c r="I147" s="12">
        <v>4500</v>
      </c>
      <c r="J147" s="12">
        <v>4655</v>
      </c>
      <c r="K147" s="12">
        <v>0</v>
      </c>
      <c r="L147" s="12">
        <v>746.99</v>
      </c>
      <c r="M147" s="12">
        <v>0</v>
      </c>
      <c r="N147" s="12">
        <f t="shared" si="5"/>
        <v>0.15531893808995736</v>
      </c>
      <c r="O147" s="12">
        <v>0.03</v>
      </c>
      <c r="P147" s="11">
        <v>70462940</v>
      </c>
    </row>
    <row r="148" spans="1:16" ht="12.75" customHeight="1" x14ac:dyDescent="0.3">
      <c r="A148" s="10" t="s">
        <v>0</v>
      </c>
      <c r="B148" s="10" t="s">
        <v>539</v>
      </c>
      <c r="C148" s="10" t="s">
        <v>540</v>
      </c>
      <c r="D148" s="10" t="s">
        <v>351</v>
      </c>
      <c r="E148" s="10" t="s">
        <v>332</v>
      </c>
      <c r="F148" s="11">
        <v>95040</v>
      </c>
      <c r="G148" s="10" t="s">
        <v>505</v>
      </c>
      <c r="H148" s="10" t="s">
        <v>49</v>
      </c>
      <c r="I148" s="12">
        <v>2825</v>
      </c>
      <c r="J148" s="12">
        <v>7100</v>
      </c>
      <c r="K148" s="12">
        <v>0</v>
      </c>
      <c r="L148" s="12">
        <v>814.65</v>
      </c>
      <c r="M148" s="12">
        <v>0</v>
      </c>
      <c r="N148" s="12">
        <f t="shared" si="5"/>
        <v>0.16938723800182565</v>
      </c>
      <c r="O148" s="12">
        <v>0.04</v>
      </c>
      <c r="P148" s="11">
        <v>75180000</v>
      </c>
    </row>
    <row r="149" spans="1:16" ht="12.75" customHeight="1" x14ac:dyDescent="0.3">
      <c r="A149" s="10" t="s">
        <v>0</v>
      </c>
      <c r="B149" s="10" t="s">
        <v>541</v>
      </c>
      <c r="C149" s="10" t="s">
        <v>542</v>
      </c>
      <c r="D149" s="10" t="s">
        <v>510</v>
      </c>
      <c r="E149" s="10" t="s">
        <v>332</v>
      </c>
      <c r="F149" s="11">
        <v>97190</v>
      </c>
      <c r="G149" s="10" t="s">
        <v>505</v>
      </c>
      <c r="H149" s="10" t="s">
        <v>41</v>
      </c>
      <c r="I149" s="12">
        <v>6700</v>
      </c>
      <c r="J149" s="12">
        <v>7683</v>
      </c>
      <c r="K149" s="12">
        <v>0</v>
      </c>
      <c r="L149" s="12">
        <v>1835.64</v>
      </c>
      <c r="M149" s="12">
        <v>0</v>
      </c>
      <c r="N149" s="12">
        <f t="shared" si="5"/>
        <v>0.38167800842775579</v>
      </c>
      <c r="O149" s="12">
        <v>0.08</v>
      </c>
      <c r="P149" s="11">
        <v>74215153</v>
      </c>
    </row>
    <row r="150" spans="1:16" ht="12.75" customHeight="1" x14ac:dyDescent="0.3">
      <c r="A150" s="10" t="s">
        <v>0</v>
      </c>
      <c r="B150" s="10" t="s">
        <v>543</v>
      </c>
      <c r="C150" s="10" t="s">
        <v>544</v>
      </c>
      <c r="D150" s="10" t="s">
        <v>355</v>
      </c>
      <c r="E150" s="10" t="s">
        <v>332</v>
      </c>
      <c r="F150" s="11">
        <v>99801</v>
      </c>
      <c r="G150" s="10" t="s">
        <v>505</v>
      </c>
      <c r="H150" s="10" t="s">
        <v>41</v>
      </c>
      <c r="I150" s="12">
        <v>18162</v>
      </c>
      <c r="J150" s="12">
        <v>3467</v>
      </c>
      <c r="K150" s="12">
        <v>0</v>
      </c>
      <c r="L150" s="12">
        <v>2245.4299999999998</v>
      </c>
      <c r="M150" s="12">
        <v>0</v>
      </c>
      <c r="N150" s="12">
        <f t="shared" si="5"/>
        <v>0.46688416599329696</v>
      </c>
      <c r="O150" s="12">
        <v>0.1</v>
      </c>
      <c r="P150" s="11">
        <v>75047779</v>
      </c>
    </row>
    <row r="151" spans="1:16" ht="12.75" customHeight="1" x14ac:dyDescent="0.3">
      <c r="A151" s="10" t="s">
        <v>0</v>
      </c>
      <c r="B151" s="10" t="s">
        <v>545</v>
      </c>
      <c r="C151" s="10" t="s">
        <v>546</v>
      </c>
      <c r="D151" s="10" t="s">
        <v>285</v>
      </c>
      <c r="E151" s="10" t="s">
        <v>332</v>
      </c>
      <c r="F151" s="11">
        <v>918626</v>
      </c>
      <c r="G151" s="10" t="s">
        <v>505</v>
      </c>
      <c r="H151" s="10" t="s">
        <v>41</v>
      </c>
      <c r="I151" s="12">
        <v>83205</v>
      </c>
      <c r="J151" s="12">
        <v>1050</v>
      </c>
      <c r="K151" s="12">
        <v>0</v>
      </c>
      <c r="L151" s="12">
        <v>3115.44</v>
      </c>
      <c r="M151" s="12">
        <v>0</v>
      </c>
      <c r="N151" s="12">
        <f t="shared" si="5"/>
        <v>0.64778220924373386</v>
      </c>
      <c r="O151" s="12">
        <v>0.14000000000000001</v>
      </c>
      <c r="P151" s="11">
        <v>75893412</v>
      </c>
    </row>
    <row r="152" spans="1:16" ht="12.75" customHeight="1" x14ac:dyDescent="0.3">
      <c r="A152" s="10" t="s">
        <v>0</v>
      </c>
      <c r="B152" s="10" t="s">
        <v>547</v>
      </c>
      <c r="C152" s="10" t="s">
        <v>548</v>
      </c>
      <c r="D152" s="10" t="s">
        <v>549</v>
      </c>
      <c r="E152" s="10" t="s">
        <v>332</v>
      </c>
      <c r="F152" s="11">
        <v>96159</v>
      </c>
      <c r="G152" s="10" t="s">
        <v>505</v>
      </c>
      <c r="H152" s="10" t="s">
        <v>45</v>
      </c>
      <c r="I152" s="12">
        <v>500</v>
      </c>
      <c r="J152" s="12">
        <v>18380</v>
      </c>
      <c r="K152" s="12">
        <v>0</v>
      </c>
      <c r="L152" s="12">
        <v>336.45</v>
      </c>
      <c r="M152" s="12">
        <v>0</v>
      </c>
      <c r="N152" s="12">
        <f t="shared" si="5"/>
        <v>6.9956835727876074E-2</v>
      </c>
      <c r="O152" s="12">
        <v>0.01</v>
      </c>
      <c r="P152" s="11">
        <v>76100247</v>
      </c>
    </row>
    <row r="153" spans="1:16" ht="12.75" customHeight="1" x14ac:dyDescent="0.3">
      <c r="A153" s="10" t="s">
        <v>0</v>
      </c>
      <c r="B153" s="10" t="s">
        <v>550</v>
      </c>
      <c r="C153" s="10" t="s">
        <v>551</v>
      </c>
      <c r="D153" s="10" t="s">
        <v>355</v>
      </c>
      <c r="E153" s="10" t="s">
        <v>332</v>
      </c>
      <c r="F153" s="11">
        <v>98722</v>
      </c>
      <c r="G153" s="10" t="s">
        <v>505</v>
      </c>
      <c r="H153" s="10" t="s">
        <v>41</v>
      </c>
      <c r="I153" s="12">
        <v>2169</v>
      </c>
      <c r="J153" s="12">
        <v>22474</v>
      </c>
      <c r="K153" s="12">
        <v>0</v>
      </c>
      <c r="L153" s="12">
        <v>1738.29</v>
      </c>
      <c r="M153" s="12">
        <v>0</v>
      </c>
      <c r="N153" s="12">
        <f t="shared" si="5"/>
        <v>0.36143637383685451</v>
      </c>
      <c r="O153" s="12">
        <v>0.08</v>
      </c>
      <c r="P153" s="11">
        <v>74414657</v>
      </c>
    </row>
    <row r="154" spans="1:16" ht="12.75" customHeight="1" x14ac:dyDescent="0.3">
      <c r="A154" s="10" t="s">
        <v>0</v>
      </c>
      <c r="B154" s="10" t="s">
        <v>552</v>
      </c>
      <c r="C154" s="10" t="s">
        <v>553</v>
      </c>
      <c r="D154" s="10" t="s">
        <v>285</v>
      </c>
      <c r="E154" s="10" t="s">
        <v>332</v>
      </c>
      <c r="F154" s="11">
        <v>99922</v>
      </c>
      <c r="G154" s="10" t="s">
        <v>505</v>
      </c>
      <c r="H154" s="10" t="s">
        <v>41</v>
      </c>
      <c r="I154" s="12">
        <v>16947</v>
      </c>
      <c r="J154" s="12">
        <v>2172</v>
      </c>
      <c r="K154" s="12">
        <v>0</v>
      </c>
      <c r="L154" s="12">
        <v>1312.6</v>
      </c>
      <c r="M154" s="12">
        <v>0</v>
      </c>
      <c r="N154" s="12">
        <f t="shared" si="5"/>
        <v>0.27292418658466377</v>
      </c>
      <c r="O154" s="12">
        <v>0.06</v>
      </c>
      <c r="P154" s="11">
        <v>70770094</v>
      </c>
    </row>
    <row r="155" spans="1:16" ht="12.75" customHeight="1" x14ac:dyDescent="0.3">
      <c r="A155" s="10" t="s">
        <v>0</v>
      </c>
      <c r="B155" s="10" t="s">
        <v>554</v>
      </c>
      <c r="C155" s="10" t="s">
        <v>555</v>
      </c>
      <c r="D155" s="10" t="s">
        <v>355</v>
      </c>
      <c r="E155" s="10" t="s">
        <v>332</v>
      </c>
      <c r="F155" s="11">
        <v>95030</v>
      </c>
      <c r="G155" s="10" t="s">
        <v>505</v>
      </c>
      <c r="H155" s="10" t="s">
        <v>41</v>
      </c>
      <c r="I155" s="12">
        <v>4023</v>
      </c>
      <c r="J155" s="12">
        <v>14747</v>
      </c>
      <c r="K155" s="12">
        <v>0</v>
      </c>
      <c r="L155" s="12">
        <v>2115.61</v>
      </c>
      <c r="M155" s="12">
        <v>0</v>
      </c>
      <c r="N155" s="12">
        <f t="shared" si="5"/>
        <v>0.43989116134418754</v>
      </c>
      <c r="O155" s="12">
        <v>0.09</v>
      </c>
      <c r="P155" s="11">
        <v>70578570</v>
      </c>
    </row>
    <row r="156" spans="1:16" ht="12.75" customHeight="1" x14ac:dyDescent="0.3">
      <c r="A156" s="10" t="s">
        <v>0</v>
      </c>
      <c r="B156" s="10" t="s">
        <v>556</v>
      </c>
      <c r="C156" s="10" t="s">
        <v>557</v>
      </c>
      <c r="D156" s="10" t="s">
        <v>285</v>
      </c>
      <c r="E156" s="10" t="s">
        <v>332</v>
      </c>
      <c r="F156" s="11">
        <v>96158</v>
      </c>
      <c r="G156" s="10" t="s">
        <v>505</v>
      </c>
      <c r="H156" s="10" t="s">
        <v>51</v>
      </c>
      <c r="I156" s="12">
        <v>10750</v>
      </c>
      <c r="J156" s="12">
        <v>19945</v>
      </c>
      <c r="K156" s="12">
        <v>0</v>
      </c>
      <c r="L156" s="12">
        <v>897.94</v>
      </c>
      <c r="M156" s="12">
        <v>0</v>
      </c>
      <c r="N156" s="12">
        <f t="shared" si="5"/>
        <v>0.18670542747358909</v>
      </c>
      <c r="O156" s="12">
        <v>0.04</v>
      </c>
      <c r="P156" s="11">
        <v>70714894</v>
      </c>
    </row>
    <row r="157" spans="1:16" ht="12.75" customHeight="1" x14ac:dyDescent="0.3">
      <c r="A157" s="10" t="s">
        <v>0</v>
      </c>
      <c r="B157" s="10" t="s">
        <v>558</v>
      </c>
      <c r="C157" s="10" t="s">
        <v>559</v>
      </c>
      <c r="D157" s="10" t="s">
        <v>369</v>
      </c>
      <c r="E157" s="10" t="s">
        <v>332</v>
      </c>
      <c r="F157" s="11">
        <v>99704</v>
      </c>
      <c r="G157" s="10" t="s">
        <v>505</v>
      </c>
      <c r="H157" s="10" t="s">
        <v>43</v>
      </c>
      <c r="I157" s="12">
        <v>41412</v>
      </c>
      <c r="J157" s="12">
        <v>1870</v>
      </c>
      <c r="K157" s="12">
        <v>0</v>
      </c>
      <c r="L157" s="12">
        <v>3501.55</v>
      </c>
      <c r="M157" s="12">
        <v>0</v>
      </c>
      <c r="N157" s="12">
        <f t="shared" si="5"/>
        <v>0.72806466976651651</v>
      </c>
      <c r="O157" s="12">
        <v>0.15</v>
      </c>
      <c r="P157" s="11">
        <v>70830054</v>
      </c>
    </row>
    <row r="158" spans="1:16" ht="12.75" customHeight="1" x14ac:dyDescent="0.3">
      <c r="A158" s="10" t="s">
        <v>0</v>
      </c>
      <c r="B158" s="10" t="s">
        <v>560</v>
      </c>
      <c r="C158" s="10" t="s">
        <v>561</v>
      </c>
      <c r="D158" s="10" t="s">
        <v>355</v>
      </c>
      <c r="E158" s="10" t="s">
        <v>332</v>
      </c>
      <c r="F158" s="11">
        <v>95039</v>
      </c>
      <c r="G158" s="10" t="s">
        <v>505</v>
      </c>
      <c r="H158" s="10" t="s">
        <v>41</v>
      </c>
      <c r="I158" s="12">
        <v>2125</v>
      </c>
      <c r="J158" s="12">
        <v>12121</v>
      </c>
      <c r="K158" s="12">
        <v>0</v>
      </c>
      <c r="L158" s="12">
        <v>918.5</v>
      </c>
      <c r="M158" s="12">
        <v>0</v>
      </c>
      <c r="N158" s="12">
        <f t="shared" si="5"/>
        <v>0.1909803941627409</v>
      </c>
      <c r="O158" s="12">
        <v>0.04</v>
      </c>
      <c r="P158" s="11">
        <v>70565650</v>
      </c>
    </row>
    <row r="159" spans="1:16" ht="12.75" customHeight="1" x14ac:dyDescent="0.3">
      <c r="A159" s="10" t="s">
        <v>0</v>
      </c>
      <c r="B159" s="10" t="s">
        <v>562</v>
      </c>
      <c r="C159" s="10" t="s">
        <v>563</v>
      </c>
      <c r="D159" s="10" t="s">
        <v>285</v>
      </c>
      <c r="E159" s="10" t="s">
        <v>332</v>
      </c>
      <c r="F159" s="11">
        <v>98253</v>
      </c>
      <c r="G159" s="10" t="s">
        <v>505</v>
      </c>
      <c r="H159" s="10" t="s">
        <v>49</v>
      </c>
      <c r="I159" s="12">
        <v>1725</v>
      </c>
      <c r="J159" s="12">
        <v>13175</v>
      </c>
      <c r="K159" s="12">
        <v>0</v>
      </c>
      <c r="L159" s="12">
        <v>923.07</v>
      </c>
      <c r="M159" s="12">
        <v>0</v>
      </c>
      <c r="N159" s="12">
        <f t="shared" si="5"/>
        <v>0.19193061778965842</v>
      </c>
      <c r="O159" s="12">
        <v>0.04</v>
      </c>
      <c r="P159" s="11">
        <v>76228600</v>
      </c>
    </row>
    <row r="160" spans="1:16" ht="12.75" customHeight="1" x14ac:dyDescent="0.3">
      <c r="A160" s="10" t="s">
        <v>0</v>
      </c>
      <c r="B160" s="10" t="s">
        <v>564</v>
      </c>
      <c r="C160" s="10" t="s">
        <v>565</v>
      </c>
      <c r="D160" s="10" t="s">
        <v>566</v>
      </c>
      <c r="E160" s="10" t="s">
        <v>332</v>
      </c>
      <c r="F160" s="11">
        <v>96137</v>
      </c>
      <c r="G160" s="10" t="s">
        <v>505</v>
      </c>
      <c r="H160" s="10" t="s">
        <v>49</v>
      </c>
      <c r="I160" s="12">
        <v>176</v>
      </c>
      <c r="J160" s="12">
        <v>1350</v>
      </c>
      <c r="K160" s="12">
        <v>0</v>
      </c>
      <c r="L160" s="12">
        <v>9.65</v>
      </c>
      <c r="M160" s="12">
        <v>0</v>
      </c>
      <c r="N160" s="12">
        <f t="shared" si="5"/>
        <v>2.0064897154822531E-3</v>
      </c>
      <c r="O160" s="12">
        <v>0</v>
      </c>
      <c r="P160" s="11">
        <v>75732420</v>
      </c>
    </row>
    <row r="161" spans="1:16" ht="12.75" customHeight="1" x14ac:dyDescent="0.3">
      <c r="A161" s="10" t="s">
        <v>0</v>
      </c>
      <c r="B161" s="10" t="s">
        <v>567</v>
      </c>
      <c r="C161" s="10" t="s">
        <v>568</v>
      </c>
      <c r="D161" s="10" t="s">
        <v>355</v>
      </c>
      <c r="E161" s="10" t="s">
        <v>332</v>
      </c>
      <c r="F161" s="11">
        <v>98529</v>
      </c>
      <c r="G161" s="10" t="s">
        <v>505</v>
      </c>
      <c r="H161" s="10" t="s">
        <v>41</v>
      </c>
      <c r="I161" s="12">
        <v>3588</v>
      </c>
      <c r="J161" s="12">
        <v>12399</v>
      </c>
      <c r="K161" s="12">
        <v>0</v>
      </c>
      <c r="L161" s="12">
        <v>1586.43</v>
      </c>
      <c r="M161" s="12">
        <v>0</v>
      </c>
      <c r="N161" s="12">
        <f t="shared" si="5"/>
        <v>0.32986067143342085</v>
      </c>
      <c r="O161" s="12">
        <v>7.0000000000000007E-2</v>
      </c>
      <c r="P161" s="11">
        <v>70609458</v>
      </c>
    </row>
    <row r="162" spans="1:16" ht="12.75" customHeight="1" x14ac:dyDescent="0.3">
      <c r="A162" s="10" t="s">
        <v>0</v>
      </c>
      <c r="B162" s="10" t="s">
        <v>569</v>
      </c>
      <c r="C162" s="10" t="s">
        <v>570</v>
      </c>
      <c r="D162" s="10" t="s">
        <v>510</v>
      </c>
      <c r="E162" s="10" t="s">
        <v>332</v>
      </c>
      <c r="F162" s="11">
        <v>93261</v>
      </c>
      <c r="G162" s="10" t="s">
        <v>505</v>
      </c>
      <c r="H162" s="10" t="s">
        <v>41</v>
      </c>
      <c r="I162" s="12">
        <v>11363</v>
      </c>
      <c r="J162" s="12">
        <v>6969</v>
      </c>
      <c r="K162" s="12">
        <v>0</v>
      </c>
      <c r="L162" s="12">
        <v>2823.87</v>
      </c>
      <c r="M162" s="12">
        <v>0</v>
      </c>
      <c r="N162" s="12">
        <f t="shared" si="5"/>
        <v>0.58715711014081562</v>
      </c>
      <c r="O162" s="12">
        <v>0.12</v>
      </c>
      <c r="P162" s="11">
        <v>74749847</v>
      </c>
    </row>
    <row r="163" spans="1:16" ht="12.75" customHeight="1" x14ac:dyDescent="0.3">
      <c r="A163" s="10" t="s">
        <v>0</v>
      </c>
      <c r="B163" s="10" t="s">
        <v>571</v>
      </c>
      <c r="C163" s="10" t="s">
        <v>572</v>
      </c>
      <c r="D163" s="10" t="s">
        <v>285</v>
      </c>
      <c r="E163" s="10" t="s">
        <v>332</v>
      </c>
      <c r="F163" s="11">
        <v>99723</v>
      </c>
      <c r="G163" s="10" t="s">
        <v>362</v>
      </c>
      <c r="H163" s="10" t="s">
        <v>41</v>
      </c>
      <c r="I163" s="12">
        <v>54788</v>
      </c>
      <c r="J163" s="12">
        <v>1073</v>
      </c>
      <c r="K163" s="12">
        <v>0</v>
      </c>
      <c r="L163" s="12">
        <v>2096.36</v>
      </c>
      <c r="M163" s="12">
        <v>0</v>
      </c>
      <c r="N163" s="12">
        <f t="shared" si="5"/>
        <v>0.43588857823299237</v>
      </c>
      <c r="O163" s="12">
        <v>0.09</v>
      </c>
      <c r="P163" s="11">
        <v>70655949</v>
      </c>
    </row>
    <row r="164" spans="1:16" ht="12.75" customHeight="1" x14ac:dyDescent="0.3">
      <c r="A164" s="10" t="s">
        <v>0</v>
      </c>
      <c r="B164" s="10" t="s">
        <v>573</v>
      </c>
      <c r="C164" s="10" t="s">
        <v>574</v>
      </c>
      <c r="D164" s="10" t="s">
        <v>285</v>
      </c>
      <c r="E164" s="10" t="s">
        <v>332</v>
      </c>
      <c r="F164" s="11">
        <v>95112</v>
      </c>
      <c r="G164" s="10" t="s">
        <v>362</v>
      </c>
      <c r="H164" s="10" t="s">
        <v>41</v>
      </c>
      <c r="I164" s="12">
        <v>2126</v>
      </c>
      <c r="J164" s="12">
        <v>10897</v>
      </c>
      <c r="K164" s="12">
        <v>0</v>
      </c>
      <c r="L164" s="12">
        <v>826.14</v>
      </c>
      <c r="M164" s="12">
        <v>0</v>
      </c>
      <c r="N164" s="12">
        <f t="shared" si="5"/>
        <v>0.17177631228481954</v>
      </c>
      <c r="O164" s="12">
        <v>0.04</v>
      </c>
      <c r="P164" s="11">
        <v>75015503</v>
      </c>
    </row>
    <row r="165" spans="1:16" ht="12.75" customHeight="1" x14ac:dyDescent="0.3">
      <c r="A165" s="10" t="s">
        <v>0</v>
      </c>
      <c r="B165" s="10" t="s">
        <v>575</v>
      </c>
      <c r="C165" s="10" t="s">
        <v>576</v>
      </c>
      <c r="D165" s="10" t="s">
        <v>355</v>
      </c>
      <c r="E165" s="10" t="s">
        <v>332</v>
      </c>
      <c r="F165" s="11">
        <v>98162</v>
      </c>
      <c r="G165" s="10" t="s">
        <v>362</v>
      </c>
      <c r="H165" s="10" t="s">
        <v>41</v>
      </c>
      <c r="I165" s="12">
        <v>8244</v>
      </c>
      <c r="J165" s="12">
        <v>2240</v>
      </c>
      <c r="K165" s="12">
        <v>0</v>
      </c>
      <c r="L165" s="12">
        <v>658.52</v>
      </c>
      <c r="M165" s="12">
        <v>0</v>
      </c>
      <c r="N165" s="12">
        <f t="shared" si="5"/>
        <v>0.13692368989009052</v>
      </c>
      <c r="O165" s="12">
        <v>0.03</v>
      </c>
      <c r="P165" s="11">
        <v>70505920</v>
      </c>
    </row>
    <row r="166" spans="1:16" ht="12.75" customHeight="1" x14ac:dyDescent="0.3">
      <c r="A166" s="10" t="s">
        <v>0</v>
      </c>
      <c r="B166" s="10" t="s">
        <v>577</v>
      </c>
      <c r="C166" s="10" t="s">
        <v>578</v>
      </c>
      <c r="D166" s="10" t="s">
        <v>285</v>
      </c>
      <c r="E166" s="10" t="s">
        <v>332</v>
      </c>
      <c r="F166" s="11">
        <v>97750</v>
      </c>
      <c r="G166" s="10" t="s">
        <v>362</v>
      </c>
      <c r="H166" s="10" t="s">
        <v>41</v>
      </c>
      <c r="I166" s="12">
        <v>31190</v>
      </c>
      <c r="J166" s="12">
        <v>698</v>
      </c>
      <c r="K166" s="12">
        <v>0</v>
      </c>
      <c r="L166" s="12">
        <v>776.34</v>
      </c>
      <c r="M166" s="12">
        <v>0</v>
      </c>
      <c r="N166" s="12">
        <f t="shared" si="5"/>
        <v>0.16142157779455882</v>
      </c>
      <c r="O166" s="12">
        <v>0.03</v>
      </c>
      <c r="P166" s="11">
        <v>70663422</v>
      </c>
    </row>
    <row r="167" spans="1:16" ht="12.75" customHeight="1" x14ac:dyDescent="0.3">
      <c r="A167" s="10" t="s">
        <v>0</v>
      </c>
      <c r="B167" s="10" t="s">
        <v>579</v>
      </c>
      <c r="C167" s="10" t="s">
        <v>580</v>
      </c>
      <c r="D167" s="10" t="s">
        <v>285</v>
      </c>
      <c r="E167" s="10" t="s">
        <v>332</v>
      </c>
      <c r="F167" s="11">
        <v>99108</v>
      </c>
      <c r="G167" s="10" t="s">
        <v>362</v>
      </c>
      <c r="H167" s="10" t="s">
        <v>41</v>
      </c>
      <c r="I167" s="12">
        <v>4400</v>
      </c>
      <c r="J167" s="12">
        <v>3974</v>
      </c>
      <c r="K167" s="12">
        <v>0</v>
      </c>
      <c r="L167" s="12">
        <v>623.54</v>
      </c>
      <c r="M167" s="12">
        <v>0</v>
      </c>
      <c r="N167" s="12">
        <f t="shared" si="5"/>
        <v>0.12965042457946158</v>
      </c>
      <c r="O167" s="12">
        <v>0.03</v>
      </c>
      <c r="P167" s="11">
        <v>70372966</v>
      </c>
    </row>
    <row r="168" spans="1:16" ht="12.75" customHeight="1" x14ac:dyDescent="0.3">
      <c r="A168" s="10" t="s">
        <v>0</v>
      </c>
      <c r="B168" s="10" t="s">
        <v>581</v>
      </c>
      <c r="C168" s="10" t="s">
        <v>582</v>
      </c>
      <c r="D168" s="10" t="s">
        <v>355</v>
      </c>
      <c r="E168" s="10" t="s">
        <v>332</v>
      </c>
      <c r="F168" s="11">
        <v>98117</v>
      </c>
      <c r="G168" s="10" t="s">
        <v>362</v>
      </c>
      <c r="H168" s="10" t="s">
        <v>41</v>
      </c>
      <c r="I168" s="12">
        <v>47432</v>
      </c>
      <c r="J168" s="12">
        <v>641</v>
      </c>
      <c r="K168" s="12">
        <v>0</v>
      </c>
      <c r="L168" s="12">
        <v>1084.2</v>
      </c>
      <c r="M168" s="12">
        <v>0</v>
      </c>
      <c r="N168" s="12">
        <f t="shared" si="5"/>
        <v>0.22543379787832735</v>
      </c>
      <c r="O168" s="12">
        <v>0.05</v>
      </c>
      <c r="P168" s="11">
        <v>70496443</v>
      </c>
    </row>
    <row r="169" spans="1:16" ht="12.75" customHeight="1" x14ac:dyDescent="0.3">
      <c r="A169" s="10" t="s">
        <v>0</v>
      </c>
      <c r="B169" s="10" t="s">
        <v>583</v>
      </c>
      <c r="C169" s="10" t="s">
        <v>584</v>
      </c>
      <c r="D169" s="10" t="s">
        <v>355</v>
      </c>
      <c r="E169" s="10" t="s">
        <v>332</v>
      </c>
      <c r="F169" s="11">
        <v>94188</v>
      </c>
      <c r="G169" s="10" t="s">
        <v>333</v>
      </c>
      <c r="H169" s="10" t="s">
        <v>41</v>
      </c>
      <c r="I169" s="12">
        <v>177504</v>
      </c>
      <c r="J169" s="12">
        <v>750</v>
      </c>
      <c r="K169" s="12">
        <v>0</v>
      </c>
      <c r="L169" s="12">
        <v>4747.34</v>
      </c>
      <c r="M169" s="12">
        <v>0</v>
      </c>
      <c r="N169" s="12">
        <f t="shared" si="5"/>
        <v>0.98709729387539069</v>
      </c>
      <c r="O169" s="12">
        <v>0.21</v>
      </c>
      <c r="P169" s="11">
        <v>76045236</v>
      </c>
    </row>
    <row r="170" spans="1:16" ht="12.75" customHeight="1" x14ac:dyDescent="0.3">
      <c r="A170" s="10" t="s">
        <v>0</v>
      </c>
      <c r="B170" s="10" t="s">
        <v>585</v>
      </c>
      <c r="C170" s="10" t="s">
        <v>586</v>
      </c>
      <c r="D170" s="10" t="s">
        <v>285</v>
      </c>
      <c r="E170" s="10" t="s">
        <v>332</v>
      </c>
      <c r="F170" s="11">
        <v>98312</v>
      </c>
      <c r="G170" s="10" t="s">
        <v>587</v>
      </c>
      <c r="H170" s="10" t="s">
        <v>41</v>
      </c>
      <c r="I170" s="12">
        <v>8622</v>
      </c>
      <c r="J170" s="12">
        <v>2503</v>
      </c>
      <c r="K170" s="12">
        <v>0</v>
      </c>
      <c r="L170" s="12">
        <v>769.57</v>
      </c>
      <c r="M170" s="12">
        <v>0</v>
      </c>
      <c r="N170" s="12">
        <f t="shared" si="5"/>
        <v>0.16001391609779045</v>
      </c>
      <c r="O170" s="12">
        <v>0.03</v>
      </c>
      <c r="P170" s="11">
        <v>70670120</v>
      </c>
    </row>
    <row r="171" spans="1:16" ht="12.75" customHeight="1" x14ac:dyDescent="0.3">
      <c r="A171" s="10" t="s">
        <v>0</v>
      </c>
      <c r="B171" s="10" t="s">
        <v>588</v>
      </c>
      <c r="C171" s="10" t="s">
        <v>589</v>
      </c>
      <c r="D171" s="10" t="s">
        <v>590</v>
      </c>
      <c r="E171" s="10" t="s">
        <v>332</v>
      </c>
      <c r="F171" s="11">
        <v>99496</v>
      </c>
      <c r="G171" s="10" t="s">
        <v>591</v>
      </c>
      <c r="H171" s="10" t="s">
        <v>49</v>
      </c>
      <c r="I171" s="12">
        <v>1275</v>
      </c>
      <c r="J171" s="12">
        <v>12468</v>
      </c>
      <c r="K171" s="12">
        <v>0</v>
      </c>
      <c r="L171" s="12">
        <v>645.66</v>
      </c>
      <c r="M171" s="12">
        <v>0</v>
      </c>
      <c r="N171" s="12">
        <f t="shared" si="5"/>
        <v>0.13424975644541676</v>
      </c>
      <c r="O171" s="12">
        <v>0.03</v>
      </c>
      <c r="P171" s="11">
        <v>70515184</v>
      </c>
    </row>
    <row r="172" spans="1:16" ht="12.75" customHeight="1" x14ac:dyDescent="0.3">
      <c r="A172" s="10" t="s">
        <v>0</v>
      </c>
      <c r="B172" s="10" t="s">
        <v>592</v>
      </c>
      <c r="C172" s="10" t="s">
        <v>593</v>
      </c>
      <c r="D172" s="10" t="s">
        <v>285</v>
      </c>
      <c r="E172" s="10" t="s">
        <v>332</v>
      </c>
      <c r="F172" s="11">
        <v>98055</v>
      </c>
      <c r="G172" s="10" t="s">
        <v>358</v>
      </c>
      <c r="H172" s="10" t="s">
        <v>41</v>
      </c>
      <c r="I172" s="12">
        <v>3250</v>
      </c>
      <c r="J172" s="12">
        <v>5675</v>
      </c>
      <c r="K172" s="12">
        <v>0</v>
      </c>
      <c r="L172" s="12">
        <v>657.7</v>
      </c>
      <c r="M172" s="12">
        <v>0</v>
      </c>
      <c r="N172" s="12">
        <f t="shared" si="5"/>
        <v>0.13675319024587337</v>
      </c>
      <c r="O172" s="12">
        <v>0.03</v>
      </c>
      <c r="P172" s="11">
        <v>70802962</v>
      </c>
    </row>
    <row r="173" spans="1:16" ht="12.75" customHeight="1" x14ac:dyDescent="0.3">
      <c r="A173" s="10" t="s">
        <v>0</v>
      </c>
      <c r="B173" s="10" t="s">
        <v>594</v>
      </c>
      <c r="C173" s="10" t="s">
        <v>595</v>
      </c>
      <c r="D173" s="10" t="s">
        <v>351</v>
      </c>
      <c r="E173" s="10" t="s">
        <v>332</v>
      </c>
      <c r="F173" s="11">
        <v>98323</v>
      </c>
      <c r="G173" s="10" t="s">
        <v>358</v>
      </c>
      <c r="H173" s="10" t="s">
        <v>49</v>
      </c>
      <c r="I173" s="12">
        <v>10000</v>
      </c>
      <c r="J173" s="12">
        <v>1507</v>
      </c>
      <c r="K173" s="12">
        <v>0</v>
      </c>
      <c r="L173" s="12">
        <v>612.08000000000004</v>
      </c>
      <c r="M173" s="12">
        <v>0</v>
      </c>
      <c r="N173" s="12">
        <f t="shared" si="5"/>
        <v>0.1272675880883293</v>
      </c>
      <c r="O173" s="12">
        <v>0.03</v>
      </c>
      <c r="P173" s="11">
        <v>70355821</v>
      </c>
    </row>
    <row r="174" spans="1:16" ht="12.75" customHeight="1" x14ac:dyDescent="0.3">
      <c r="A174" s="10" t="s">
        <v>0</v>
      </c>
      <c r="B174" s="10" t="s">
        <v>596</v>
      </c>
      <c r="C174" s="10" t="s">
        <v>597</v>
      </c>
      <c r="D174" s="10" t="s">
        <v>355</v>
      </c>
      <c r="E174" s="10" t="s">
        <v>332</v>
      </c>
      <c r="F174" s="11">
        <v>97184</v>
      </c>
      <c r="G174" s="10" t="s">
        <v>358</v>
      </c>
      <c r="H174" s="10" t="s">
        <v>41</v>
      </c>
      <c r="I174" s="12">
        <v>2270</v>
      </c>
      <c r="J174" s="12">
        <v>16419</v>
      </c>
      <c r="K174" s="12">
        <v>0</v>
      </c>
      <c r="L174" s="12">
        <v>1329.09</v>
      </c>
      <c r="M174" s="12">
        <v>0</v>
      </c>
      <c r="N174" s="12">
        <f t="shared" si="5"/>
        <v>0.27635289284459147</v>
      </c>
      <c r="O174" s="12">
        <v>0.06</v>
      </c>
      <c r="P174" s="11">
        <v>70482815</v>
      </c>
    </row>
    <row r="175" spans="1:16" ht="12.75" customHeight="1" x14ac:dyDescent="0.3">
      <c r="A175" s="10" t="s">
        <v>0</v>
      </c>
      <c r="B175" s="10" t="s">
        <v>598</v>
      </c>
      <c r="C175" s="10" t="s">
        <v>599</v>
      </c>
      <c r="D175" s="10" t="s">
        <v>355</v>
      </c>
      <c r="E175" s="10" t="s">
        <v>332</v>
      </c>
      <c r="F175" s="11">
        <v>91716</v>
      </c>
      <c r="G175" s="10" t="s">
        <v>358</v>
      </c>
      <c r="H175" s="10" t="s">
        <v>41</v>
      </c>
      <c r="I175" s="12">
        <v>3225</v>
      </c>
      <c r="J175" s="12">
        <v>5078</v>
      </c>
      <c r="K175" s="12">
        <v>0</v>
      </c>
      <c r="L175" s="12">
        <v>583.99</v>
      </c>
      <c r="M175" s="12">
        <v>0</v>
      </c>
      <c r="N175" s="12">
        <f t="shared" si="5"/>
        <v>0.12142693564191513</v>
      </c>
      <c r="O175" s="12">
        <v>0.03</v>
      </c>
      <c r="P175" s="11">
        <v>70492723</v>
      </c>
    </row>
    <row r="176" spans="1:16" ht="12.75" customHeight="1" x14ac:dyDescent="0.3">
      <c r="A176" s="10" t="s">
        <v>0</v>
      </c>
      <c r="B176" s="10" t="s">
        <v>600</v>
      </c>
      <c r="C176" s="10" t="s">
        <v>601</v>
      </c>
      <c r="D176" s="10" t="s">
        <v>510</v>
      </c>
      <c r="E176" s="10" t="s">
        <v>332</v>
      </c>
      <c r="F176" s="11">
        <v>99728</v>
      </c>
      <c r="G176" s="10" t="s">
        <v>1176</v>
      </c>
      <c r="H176" s="10" t="s">
        <v>41</v>
      </c>
      <c r="I176" s="12">
        <v>14638</v>
      </c>
      <c r="J176" s="12">
        <v>3104</v>
      </c>
      <c r="K176" s="12">
        <v>0</v>
      </c>
      <c r="L176" s="12">
        <v>1620.26</v>
      </c>
      <c r="M176" s="12">
        <v>0</v>
      </c>
      <c r="N176" s="12">
        <f t="shared" si="5"/>
        <v>0.336894821389355</v>
      </c>
      <c r="O176" s="12">
        <v>7.0000000000000007E-2</v>
      </c>
      <c r="P176" s="11">
        <v>75222612</v>
      </c>
    </row>
    <row r="177" spans="1:16" ht="12.75" customHeight="1" x14ac:dyDescent="0.3">
      <c r="A177" s="10" t="s">
        <v>0</v>
      </c>
      <c r="B177" s="10" t="s">
        <v>602</v>
      </c>
      <c r="C177" s="10" t="s">
        <v>603</v>
      </c>
      <c r="D177" s="10" t="s">
        <v>355</v>
      </c>
      <c r="E177" s="10" t="s">
        <v>332</v>
      </c>
      <c r="F177" s="11">
        <v>1</v>
      </c>
      <c r="G177" s="10" t="s">
        <v>1176</v>
      </c>
      <c r="H177" s="10" t="s">
        <v>41</v>
      </c>
      <c r="I177" s="12">
        <v>16861</v>
      </c>
      <c r="J177" s="12">
        <v>4846</v>
      </c>
      <c r="K177" s="12">
        <v>0</v>
      </c>
      <c r="L177" s="12">
        <v>2913.72</v>
      </c>
      <c r="M177" s="12">
        <v>0</v>
      </c>
      <c r="N177" s="12">
        <f t="shared" si="5"/>
        <v>0.6058392967663162</v>
      </c>
      <c r="O177" s="12">
        <v>0.13</v>
      </c>
      <c r="P177" s="11">
        <v>70487830</v>
      </c>
    </row>
    <row r="178" spans="1:16" ht="12.75" customHeight="1" x14ac:dyDescent="0.3">
      <c r="A178" s="10" t="s">
        <v>0</v>
      </c>
      <c r="B178" s="10" t="s">
        <v>604</v>
      </c>
      <c r="C178" s="10" t="s">
        <v>605</v>
      </c>
      <c r="D178" s="10" t="s">
        <v>285</v>
      </c>
      <c r="E178" s="10" t="s">
        <v>332</v>
      </c>
      <c r="F178" s="11">
        <v>91350</v>
      </c>
      <c r="G178" s="10" t="s">
        <v>1176</v>
      </c>
      <c r="H178" s="10" t="s">
        <v>41</v>
      </c>
      <c r="I178" s="12">
        <v>45</v>
      </c>
      <c r="J178" s="12">
        <v>3851</v>
      </c>
      <c r="K178" s="12">
        <v>0</v>
      </c>
      <c r="L178" s="12">
        <v>6.18</v>
      </c>
      <c r="M178" s="12">
        <v>0</v>
      </c>
      <c r="N178" s="12">
        <f t="shared" si="5"/>
        <v>1.284985123490189E-3</v>
      </c>
      <c r="O178" s="12">
        <v>0</v>
      </c>
      <c r="P178" s="11">
        <v>70612643</v>
      </c>
    </row>
    <row r="179" spans="1:16" ht="12.75" customHeight="1" x14ac:dyDescent="0.3">
      <c r="A179" s="10" t="s">
        <v>0</v>
      </c>
      <c r="B179" s="10" t="s">
        <v>606</v>
      </c>
      <c r="C179" s="10" t="s">
        <v>607</v>
      </c>
      <c r="D179" s="10" t="s">
        <v>285</v>
      </c>
      <c r="E179" s="10" t="s">
        <v>332</v>
      </c>
      <c r="F179" s="11">
        <v>94164</v>
      </c>
      <c r="G179" s="10" t="s">
        <v>1176</v>
      </c>
      <c r="H179" s="10" t="s">
        <v>47</v>
      </c>
      <c r="I179" s="12">
        <v>6050</v>
      </c>
      <c r="J179" s="12">
        <v>23350</v>
      </c>
      <c r="K179" s="12">
        <v>0</v>
      </c>
      <c r="L179" s="12">
        <v>768.78</v>
      </c>
      <c r="M179" s="12">
        <v>0</v>
      </c>
      <c r="N179" s="12">
        <f t="shared" si="5"/>
        <v>0.15984965424543487</v>
      </c>
      <c r="O179" s="12">
        <v>0.03</v>
      </c>
      <c r="P179" s="11">
        <v>74735879</v>
      </c>
    </row>
    <row r="180" spans="1:16" ht="12.75" customHeight="1" x14ac:dyDescent="0.3">
      <c r="A180" s="10" t="s">
        <v>0</v>
      </c>
      <c r="B180" s="10" t="s">
        <v>608</v>
      </c>
      <c r="C180" s="10" t="s">
        <v>609</v>
      </c>
      <c r="D180" s="10" t="s">
        <v>369</v>
      </c>
      <c r="E180" s="10" t="s">
        <v>332</v>
      </c>
      <c r="F180" s="11">
        <v>98733</v>
      </c>
      <c r="G180" s="10" t="s">
        <v>505</v>
      </c>
      <c r="H180" s="10" t="s">
        <v>43</v>
      </c>
      <c r="I180" s="12">
        <v>86296</v>
      </c>
      <c r="J180" s="12">
        <v>163</v>
      </c>
      <c r="K180" s="12">
        <v>0</v>
      </c>
      <c r="L180" s="12">
        <v>636.02</v>
      </c>
      <c r="M180" s="12">
        <v>0.02</v>
      </c>
      <c r="N180" s="12">
        <f t="shared" si="5"/>
        <v>0.13224534599388835</v>
      </c>
      <c r="O180" s="12">
        <v>0.03</v>
      </c>
      <c r="P180" s="11">
        <v>70679923</v>
      </c>
    </row>
    <row r="181" spans="1:16" ht="12.75" customHeight="1" x14ac:dyDescent="0.3">
      <c r="A181" s="10" t="s">
        <v>0</v>
      </c>
      <c r="B181" s="10" t="s">
        <v>610</v>
      </c>
      <c r="C181" s="10" t="s">
        <v>611</v>
      </c>
      <c r="D181" s="10" t="s">
        <v>369</v>
      </c>
      <c r="E181" s="10" t="s">
        <v>332</v>
      </c>
      <c r="F181" s="11">
        <v>93204</v>
      </c>
      <c r="G181" s="10" t="s">
        <v>612</v>
      </c>
      <c r="H181" s="10" t="s">
        <v>43</v>
      </c>
      <c r="I181" s="12">
        <v>170129</v>
      </c>
      <c r="J181" s="12">
        <v>253.4</v>
      </c>
      <c r="K181" s="12">
        <v>122.66</v>
      </c>
      <c r="L181" s="12">
        <v>2071.9499999999998</v>
      </c>
      <c r="M181" s="12">
        <v>0.01</v>
      </c>
      <c r="N181" s="12">
        <f t="shared" si="5"/>
        <v>0.43081309492160152</v>
      </c>
      <c r="O181" s="12">
        <v>0.09</v>
      </c>
      <c r="P181" s="11">
        <v>75449348</v>
      </c>
    </row>
    <row r="182" spans="1:16" ht="12.75" customHeight="1" x14ac:dyDescent="0.3">
      <c r="A182" s="10" t="s">
        <v>0</v>
      </c>
      <c r="B182" s="10" t="s">
        <v>613</v>
      </c>
      <c r="C182" s="10" t="s">
        <v>614</v>
      </c>
      <c r="D182" s="10" t="s">
        <v>355</v>
      </c>
      <c r="E182" s="10" t="s">
        <v>332</v>
      </c>
      <c r="F182" s="11">
        <v>99462</v>
      </c>
      <c r="G182" s="10" t="s">
        <v>612</v>
      </c>
      <c r="H182" s="10" t="s">
        <v>41</v>
      </c>
      <c r="I182" s="12">
        <v>15145</v>
      </c>
      <c r="J182" s="12">
        <v>4228</v>
      </c>
      <c r="K182" s="12">
        <v>0</v>
      </c>
      <c r="L182" s="12">
        <v>2283.42</v>
      </c>
      <c r="M182" s="12">
        <v>0</v>
      </c>
      <c r="N182" s="12">
        <f t="shared" si="5"/>
        <v>0.47478328975404011</v>
      </c>
      <c r="O182" s="12">
        <v>0.1</v>
      </c>
      <c r="P182" s="11">
        <v>70466800</v>
      </c>
    </row>
    <row r="183" spans="1:16" ht="12.75" customHeight="1" x14ac:dyDescent="0.3">
      <c r="A183" s="10" t="s">
        <v>0</v>
      </c>
      <c r="B183" s="10" t="s">
        <v>615</v>
      </c>
      <c r="C183" s="10" t="s">
        <v>616</v>
      </c>
      <c r="D183" s="10" t="s">
        <v>285</v>
      </c>
      <c r="E183" s="10" t="s">
        <v>332</v>
      </c>
      <c r="F183" s="11">
        <v>99122</v>
      </c>
      <c r="G183" s="10" t="s">
        <v>365</v>
      </c>
      <c r="H183" s="10" t="s">
        <v>41</v>
      </c>
      <c r="I183" s="12">
        <v>115</v>
      </c>
      <c r="J183" s="12">
        <v>189363</v>
      </c>
      <c r="K183" s="12">
        <v>0</v>
      </c>
      <c r="L183" s="12">
        <v>776.56</v>
      </c>
      <c r="M183" s="12">
        <v>0</v>
      </c>
      <c r="N183" s="12">
        <f t="shared" si="5"/>
        <v>0.1614673216015439</v>
      </c>
      <c r="O183" s="12">
        <v>0.03</v>
      </c>
      <c r="P183" s="11">
        <v>70481486</v>
      </c>
    </row>
    <row r="184" spans="1:16" ht="12.75" customHeight="1" x14ac:dyDescent="0.3">
      <c r="A184" s="10" t="s">
        <v>0</v>
      </c>
      <c r="B184" s="10" t="s">
        <v>617</v>
      </c>
      <c r="C184" s="10" t="s">
        <v>618</v>
      </c>
      <c r="D184" s="10" t="s">
        <v>355</v>
      </c>
      <c r="E184" s="10" t="s">
        <v>332</v>
      </c>
      <c r="F184" s="11">
        <v>99127</v>
      </c>
      <c r="G184" s="10" t="s">
        <v>365</v>
      </c>
      <c r="H184" s="10" t="s">
        <v>41</v>
      </c>
      <c r="I184" s="12">
        <v>23511</v>
      </c>
      <c r="J184" s="12">
        <v>3029</v>
      </c>
      <c r="K184" s="12">
        <v>0</v>
      </c>
      <c r="L184" s="12">
        <v>2539.52</v>
      </c>
      <c r="M184" s="12">
        <v>0</v>
      </c>
      <c r="N184" s="12">
        <f t="shared" si="5"/>
        <v>0.52803323961258986</v>
      </c>
      <c r="O184" s="12">
        <v>0.11</v>
      </c>
      <c r="P184" s="11">
        <v>75011874</v>
      </c>
    </row>
    <row r="185" spans="1:16" ht="12.75" customHeight="1" x14ac:dyDescent="0.3">
      <c r="A185" s="10" t="s">
        <v>0</v>
      </c>
      <c r="B185" s="10" t="s">
        <v>619</v>
      </c>
      <c r="C185" s="10" t="s">
        <v>620</v>
      </c>
      <c r="D185" s="10" t="s">
        <v>355</v>
      </c>
      <c r="E185" s="10" t="s">
        <v>332</v>
      </c>
      <c r="F185" s="11">
        <v>97472</v>
      </c>
      <c r="G185" s="10" t="s">
        <v>365</v>
      </c>
      <c r="H185" s="10" t="s">
        <v>41</v>
      </c>
      <c r="I185" s="12">
        <v>257</v>
      </c>
      <c r="J185" s="12">
        <v>187471</v>
      </c>
      <c r="K185" s="12">
        <v>0</v>
      </c>
      <c r="L185" s="12">
        <v>1718.1</v>
      </c>
      <c r="M185" s="12">
        <v>0</v>
      </c>
      <c r="N185" s="12">
        <f t="shared" si="5"/>
        <v>0.35723833991399578</v>
      </c>
      <c r="O185" s="12">
        <v>0.08</v>
      </c>
      <c r="P185" s="11">
        <v>70486246</v>
      </c>
    </row>
    <row r="186" spans="1:16" ht="12.75" customHeight="1" x14ac:dyDescent="0.3">
      <c r="A186" s="10" t="s">
        <v>0</v>
      </c>
      <c r="B186" s="10" t="s">
        <v>621</v>
      </c>
      <c r="C186" s="10" t="s">
        <v>622</v>
      </c>
      <c r="D186" s="10" t="s">
        <v>285</v>
      </c>
      <c r="E186" s="10" t="s">
        <v>332</v>
      </c>
      <c r="F186" s="11">
        <v>98328</v>
      </c>
      <c r="G186" s="10" t="s">
        <v>623</v>
      </c>
      <c r="H186" s="10" t="s">
        <v>41</v>
      </c>
      <c r="I186" s="12">
        <v>10543</v>
      </c>
      <c r="J186" s="12">
        <v>5449</v>
      </c>
      <c r="K186" s="12">
        <v>0</v>
      </c>
      <c r="L186" s="12">
        <v>2048.62</v>
      </c>
      <c r="M186" s="12">
        <v>0</v>
      </c>
      <c r="N186" s="12">
        <f t="shared" si="5"/>
        <v>0.42596217211722831</v>
      </c>
      <c r="O186" s="12">
        <v>0.09</v>
      </c>
      <c r="P186" s="11">
        <v>70500491</v>
      </c>
    </row>
    <row r="187" spans="1:16" ht="12.75" customHeight="1" x14ac:dyDescent="0.3">
      <c r="A187" s="10" t="s">
        <v>0</v>
      </c>
      <c r="B187" s="10" t="s">
        <v>624</v>
      </c>
      <c r="C187" s="10" t="s">
        <v>625</v>
      </c>
      <c r="D187" s="10" t="s">
        <v>355</v>
      </c>
      <c r="E187" s="10" t="s">
        <v>332</v>
      </c>
      <c r="F187" s="11">
        <v>98110</v>
      </c>
      <c r="G187" s="10" t="s">
        <v>1177</v>
      </c>
      <c r="H187" s="10" t="s">
        <v>41</v>
      </c>
      <c r="I187" s="12">
        <v>5235</v>
      </c>
      <c r="J187" s="12">
        <v>8851</v>
      </c>
      <c r="K187" s="12">
        <v>0</v>
      </c>
      <c r="L187" s="12">
        <v>1652.31</v>
      </c>
      <c r="M187" s="12">
        <v>0</v>
      </c>
      <c r="N187" s="12">
        <f t="shared" si="5"/>
        <v>0.34355886236150074</v>
      </c>
      <c r="O187" s="12">
        <v>7.0000000000000007E-2</v>
      </c>
      <c r="P187" s="11">
        <v>74181504</v>
      </c>
    </row>
    <row r="188" spans="1:16" ht="12.75" customHeight="1" x14ac:dyDescent="0.3">
      <c r="A188" s="10" t="s">
        <v>0</v>
      </c>
      <c r="B188" s="10" t="s">
        <v>626</v>
      </c>
      <c r="C188" s="10" t="s">
        <v>627</v>
      </c>
      <c r="D188" s="10" t="s">
        <v>355</v>
      </c>
      <c r="E188" s="10" t="s">
        <v>332</v>
      </c>
      <c r="F188" s="11">
        <v>98419</v>
      </c>
      <c r="G188" s="10" t="s">
        <v>1177</v>
      </c>
      <c r="H188" s="10" t="s">
        <v>41</v>
      </c>
      <c r="I188" s="12">
        <v>5803</v>
      </c>
      <c r="J188" s="12">
        <v>13113</v>
      </c>
      <c r="K188" s="12">
        <v>0</v>
      </c>
      <c r="L188" s="12">
        <v>2713.54</v>
      </c>
      <c r="M188" s="12">
        <v>0</v>
      </c>
      <c r="N188" s="12">
        <f t="shared" si="5"/>
        <v>0.56421659093779408</v>
      </c>
      <c r="O188" s="12">
        <v>0.12</v>
      </c>
      <c r="P188" s="11">
        <v>70383617</v>
      </c>
    </row>
    <row r="189" spans="1:16" ht="12.75" customHeight="1" x14ac:dyDescent="0.3">
      <c r="A189" s="10" t="s">
        <v>0</v>
      </c>
      <c r="B189" s="10" t="s">
        <v>628</v>
      </c>
      <c r="C189" s="10" t="s">
        <v>629</v>
      </c>
      <c r="D189" s="10" t="s">
        <v>355</v>
      </c>
      <c r="E189" s="10" t="s">
        <v>332</v>
      </c>
      <c r="F189" s="11">
        <v>99963</v>
      </c>
      <c r="G189" s="10" t="s">
        <v>630</v>
      </c>
      <c r="H189" s="10" t="s">
        <v>41</v>
      </c>
      <c r="I189" s="12">
        <v>6444</v>
      </c>
      <c r="J189" s="12">
        <v>10965</v>
      </c>
      <c r="K189" s="12">
        <v>0</v>
      </c>
      <c r="L189" s="12">
        <v>2519.6799999999998</v>
      </c>
      <c r="M189" s="12">
        <v>0</v>
      </c>
      <c r="N189" s="12">
        <f t="shared" si="5"/>
        <v>0.52390797992811644</v>
      </c>
      <c r="O189" s="12">
        <v>0.11</v>
      </c>
      <c r="P189" s="11">
        <v>70371778</v>
      </c>
    </row>
    <row r="190" spans="1:16" ht="12.75" customHeight="1" x14ac:dyDescent="0.3">
      <c r="A190" s="10" t="s">
        <v>0</v>
      </c>
      <c r="B190" s="10" t="s">
        <v>631</v>
      </c>
      <c r="C190" s="10" t="s">
        <v>632</v>
      </c>
      <c r="D190" s="10" t="s">
        <v>355</v>
      </c>
      <c r="E190" s="10" t="s">
        <v>332</v>
      </c>
      <c r="F190" s="11">
        <v>94150</v>
      </c>
      <c r="G190" s="10" t="s">
        <v>633</v>
      </c>
      <c r="H190" s="10" t="s">
        <v>41</v>
      </c>
      <c r="I190" s="12">
        <v>1179</v>
      </c>
      <c r="J190" s="12">
        <v>25201</v>
      </c>
      <c r="K190" s="12">
        <v>0</v>
      </c>
      <c r="L190" s="12">
        <v>1059.53</v>
      </c>
      <c r="M190" s="12">
        <v>0</v>
      </c>
      <c r="N190" s="12">
        <f t="shared" si="5"/>
        <v>0.22030425370413595</v>
      </c>
      <c r="O190" s="12">
        <v>0.05</v>
      </c>
      <c r="P190" s="11">
        <v>70489547</v>
      </c>
    </row>
    <row r="191" spans="1:16" ht="12.75" customHeight="1" x14ac:dyDescent="0.3">
      <c r="A191" s="10" t="s">
        <v>0</v>
      </c>
      <c r="B191" s="10" t="s">
        <v>634</v>
      </c>
      <c r="C191" s="10" t="s">
        <v>635</v>
      </c>
      <c r="D191" s="10" t="s">
        <v>285</v>
      </c>
      <c r="E191" s="10" t="s">
        <v>332</v>
      </c>
      <c r="F191" s="11">
        <v>98090</v>
      </c>
      <c r="G191" s="10" t="s">
        <v>1175</v>
      </c>
      <c r="H191" s="10" t="s">
        <v>41</v>
      </c>
      <c r="I191" s="12">
        <v>4105</v>
      </c>
      <c r="J191" s="12">
        <v>6756</v>
      </c>
      <c r="K191" s="12">
        <v>0</v>
      </c>
      <c r="L191" s="12">
        <v>988.97</v>
      </c>
      <c r="M191" s="12">
        <v>0</v>
      </c>
      <c r="N191" s="12">
        <f t="shared" si="5"/>
        <v>0.20563296724564603</v>
      </c>
      <c r="O191" s="12">
        <v>0.04</v>
      </c>
      <c r="P191" s="11">
        <v>70501788</v>
      </c>
    </row>
    <row r="192" spans="1:16" ht="12.75" customHeight="1" x14ac:dyDescent="0.3">
      <c r="A192" s="10" t="s">
        <v>0</v>
      </c>
      <c r="B192" s="10" t="s">
        <v>636</v>
      </c>
      <c r="C192" s="10" t="s">
        <v>637</v>
      </c>
      <c r="D192" s="10" t="s">
        <v>285</v>
      </c>
      <c r="E192" s="10" t="s">
        <v>332</v>
      </c>
      <c r="F192" s="11">
        <v>1855</v>
      </c>
      <c r="G192" s="10" t="s">
        <v>392</v>
      </c>
      <c r="H192" s="10" t="s">
        <v>41</v>
      </c>
      <c r="I192" s="12">
        <v>32282</v>
      </c>
      <c r="J192" s="12">
        <v>1904</v>
      </c>
      <c r="K192" s="12">
        <v>0</v>
      </c>
      <c r="L192" s="12">
        <v>2191.84</v>
      </c>
      <c r="M192" s="12">
        <v>0.01</v>
      </c>
      <c r="N192" s="12">
        <f t="shared" si="5"/>
        <v>0.4557413904645205</v>
      </c>
      <c r="O192" s="12">
        <v>0.1</v>
      </c>
      <c r="P192" s="11">
        <v>70472329</v>
      </c>
    </row>
    <row r="193" spans="1:16" ht="12.75" customHeight="1" x14ac:dyDescent="0.3">
      <c r="A193" s="10" t="s">
        <v>0</v>
      </c>
      <c r="B193" s="10" t="s">
        <v>638</v>
      </c>
      <c r="C193" s="10" t="s">
        <v>639</v>
      </c>
      <c r="D193" s="10" t="s">
        <v>355</v>
      </c>
      <c r="E193" s="10" t="s">
        <v>332</v>
      </c>
      <c r="F193" s="11">
        <v>99204</v>
      </c>
      <c r="G193" s="10" t="s">
        <v>343</v>
      </c>
      <c r="H193" s="10" t="s">
        <v>41</v>
      </c>
      <c r="I193" s="12">
        <v>11577</v>
      </c>
      <c r="J193" s="12">
        <v>2900</v>
      </c>
      <c r="K193" s="12">
        <v>0</v>
      </c>
      <c r="L193" s="12">
        <v>1197.22</v>
      </c>
      <c r="M193" s="12">
        <v>0</v>
      </c>
      <c r="N193" s="12">
        <f t="shared" si="5"/>
        <v>0.24893363908493918</v>
      </c>
      <c r="O193" s="12">
        <v>0.05</v>
      </c>
      <c r="P193" s="11">
        <v>70383138</v>
      </c>
    </row>
    <row r="194" spans="1:16" ht="12.75" customHeight="1" x14ac:dyDescent="0.3">
      <c r="A194" s="10" t="s">
        <v>0</v>
      </c>
      <c r="B194" s="10" t="s">
        <v>640</v>
      </c>
      <c r="C194" s="10" t="s">
        <v>641</v>
      </c>
      <c r="D194" s="10" t="s">
        <v>355</v>
      </c>
      <c r="E194" s="10" t="s">
        <v>332</v>
      </c>
      <c r="F194" s="11">
        <v>99201</v>
      </c>
      <c r="G194" s="10" t="s">
        <v>343</v>
      </c>
      <c r="H194" s="10" t="s">
        <v>41</v>
      </c>
      <c r="I194" s="12">
        <v>4498</v>
      </c>
      <c r="J194" s="12">
        <v>7003</v>
      </c>
      <c r="K194" s="12">
        <v>0</v>
      </c>
      <c r="L194" s="12">
        <v>1123.27</v>
      </c>
      <c r="M194" s="12">
        <v>0</v>
      </c>
      <c r="N194" s="12">
        <f t="shared" si="5"/>
        <v>0.23355748214608815</v>
      </c>
      <c r="O194" s="12">
        <v>0.05</v>
      </c>
      <c r="P194" s="11">
        <v>70384029</v>
      </c>
    </row>
    <row r="195" spans="1:16" ht="12.75" customHeight="1" x14ac:dyDescent="0.3">
      <c r="A195" s="10" t="s">
        <v>0</v>
      </c>
      <c r="B195" s="10" t="s">
        <v>642</v>
      </c>
      <c r="C195" s="10" t="s">
        <v>643</v>
      </c>
      <c r="D195" s="10" t="s">
        <v>355</v>
      </c>
      <c r="E195" s="10" t="s">
        <v>332</v>
      </c>
      <c r="F195" s="11">
        <v>99374</v>
      </c>
      <c r="G195" s="10" t="s">
        <v>343</v>
      </c>
      <c r="H195" s="10" t="s">
        <v>41</v>
      </c>
      <c r="I195" s="12">
        <v>10211</v>
      </c>
      <c r="J195" s="12">
        <v>11180</v>
      </c>
      <c r="K195" s="12">
        <v>0</v>
      </c>
      <c r="L195" s="12">
        <v>4070.91</v>
      </c>
      <c r="M195" s="12">
        <v>0</v>
      </c>
      <c r="N195" s="12">
        <f t="shared" si="5"/>
        <v>0.84644964224392327</v>
      </c>
      <c r="O195" s="12">
        <v>0.18</v>
      </c>
      <c r="P195" s="11">
        <v>70379078</v>
      </c>
    </row>
    <row r="196" spans="1:16" ht="12.75" customHeight="1" x14ac:dyDescent="0.3">
      <c r="A196" s="10" t="s">
        <v>0</v>
      </c>
      <c r="B196" s="10" t="s">
        <v>644</v>
      </c>
      <c r="C196" s="10" t="s">
        <v>645</v>
      </c>
      <c r="D196" s="10" t="s">
        <v>355</v>
      </c>
      <c r="E196" s="10" t="s">
        <v>332</v>
      </c>
      <c r="F196" s="11">
        <v>99138</v>
      </c>
      <c r="G196" s="10" t="s">
        <v>333</v>
      </c>
      <c r="H196" s="10" t="s">
        <v>41</v>
      </c>
      <c r="I196" s="12">
        <v>1595</v>
      </c>
      <c r="J196" s="12">
        <v>12344</v>
      </c>
      <c r="K196" s="12">
        <v>0</v>
      </c>
      <c r="L196" s="12">
        <v>702.1</v>
      </c>
      <c r="M196" s="12">
        <v>0</v>
      </c>
      <c r="N196" s="12">
        <f t="shared" si="5"/>
        <v>0.14598512220104562</v>
      </c>
      <c r="O196" s="12">
        <v>0.03</v>
      </c>
      <c r="P196" s="11">
        <v>70382098</v>
      </c>
    </row>
    <row r="197" spans="1:16" ht="12.75" customHeight="1" x14ac:dyDescent="0.3">
      <c r="A197" s="10" t="s">
        <v>0</v>
      </c>
      <c r="B197" s="10" t="s">
        <v>646</v>
      </c>
      <c r="C197" s="10" t="s">
        <v>647</v>
      </c>
      <c r="D197" s="10" t="s">
        <v>355</v>
      </c>
      <c r="E197" s="10" t="s">
        <v>332</v>
      </c>
      <c r="F197" s="11">
        <v>99375</v>
      </c>
      <c r="G197" s="10" t="s">
        <v>333</v>
      </c>
      <c r="H197" s="10" t="s">
        <v>41</v>
      </c>
      <c r="I197" s="12">
        <v>1422</v>
      </c>
      <c r="J197" s="12">
        <v>20460</v>
      </c>
      <c r="K197" s="12">
        <v>0</v>
      </c>
      <c r="L197" s="12">
        <v>1037.5</v>
      </c>
      <c r="M197" s="12">
        <v>0</v>
      </c>
      <c r="N197" s="12">
        <f t="shared" si="5"/>
        <v>0.21572363521376559</v>
      </c>
      <c r="O197" s="12">
        <v>0.05</v>
      </c>
      <c r="P197" s="11">
        <v>70488234</v>
      </c>
    </row>
    <row r="198" spans="1:16" ht="12.75" customHeight="1" x14ac:dyDescent="0.3">
      <c r="A198" s="10" t="s">
        <v>0</v>
      </c>
      <c r="B198" s="10" t="s">
        <v>648</v>
      </c>
      <c r="C198" s="10" t="s">
        <v>649</v>
      </c>
      <c r="D198" s="10" t="s">
        <v>650</v>
      </c>
      <c r="E198" s="10" t="s">
        <v>332</v>
      </c>
      <c r="F198" s="11">
        <v>512944687</v>
      </c>
      <c r="G198" s="10" t="s">
        <v>517</v>
      </c>
      <c r="H198" s="10" t="s">
        <v>49</v>
      </c>
      <c r="I198" s="12">
        <v>30000</v>
      </c>
      <c r="J198" s="12">
        <v>724.6</v>
      </c>
      <c r="K198" s="12">
        <v>0</v>
      </c>
      <c r="L198" s="12">
        <v>882.91</v>
      </c>
      <c r="M198" s="12">
        <v>0</v>
      </c>
      <c r="N198" s="12">
        <f t="shared" si="5"/>
        <v>0.18358029375092602</v>
      </c>
      <c r="O198" s="12">
        <v>0.04</v>
      </c>
      <c r="P198" s="11">
        <v>75461160</v>
      </c>
    </row>
    <row r="199" spans="1:16" ht="12.75" customHeight="1" x14ac:dyDescent="0.3">
      <c r="A199" s="10" t="s">
        <v>0</v>
      </c>
      <c r="B199" s="10" t="s">
        <v>651</v>
      </c>
      <c r="C199" s="10" t="s">
        <v>652</v>
      </c>
      <c r="D199" s="10" t="s">
        <v>285</v>
      </c>
      <c r="E199" s="10" t="s">
        <v>332</v>
      </c>
      <c r="F199" s="11">
        <v>98248</v>
      </c>
      <c r="G199" s="10" t="s">
        <v>517</v>
      </c>
      <c r="H199" s="10" t="s">
        <v>49</v>
      </c>
      <c r="I199" s="12">
        <v>42229</v>
      </c>
      <c r="J199" s="12">
        <v>328</v>
      </c>
      <c r="K199" s="12">
        <v>0</v>
      </c>
      <c r="L199" s="12">
        <v>562.58000000000004</v>
      </c>
      <c r="M199" s="12">
        <v>0.01</v>
      </c>
      <c r="N199" s="12">
        <f t="shared" si="5"/>
        <v>0.11697523151668458</v>
      </c>
      <c r="O199" s="12">
        <v>0.02</v>
      </c>
      <c r="P199" s="11">
        <v>74169921</v>
      </c>
    </row>
    <row r="200" spans="1:16" ht="12.75" customHeight="1" x14ac:dyDescent="0.3">
      <c r="A200" s="10" t="s">
        <v>0</v>
      </c>
      <c r="B200" s="10" t="s">
        <v>653</v>
      </c>
      <c r="C200" s="10" t="s">
        <v>654</v>
      </c>
      <c r="D200" s="10" t="s">
        <v>369</v>
      </c>
      <c r="E200" s="10" t="s">
        <v>332</v>
      </c>
      <c r="F200" s="11">
        <v>97701</v>
      </c>
      <c r="G200" s="10" t="s">
        <v>517</v>
      </c>
      <c r="H200" s="10" t="s">
        <v>49</v>
      </c>
      <c r="I200" s="12">
        <v>80818</v>
      </c>
      <c r="J200" s="12">
        <v>890</v>
      </c>
      <c r="K200" s="12">
        <v>0</v>
      </c>
      <c r="L200" s="12">
        <v>2921.43</v>
      </c>
      <c r="M200" s="12">
        <v>0.06</v>
      </c>
      <c r="N200" s="12">
        <f t="shared" si="5"/>
        <v>0.60744240927474813</v>
      </c>
      <c r="O200" s="12">
        <v>0.13</v>
      </c>
      <c r="P200" s="11">
        <v>74985201</v>
      </c>
    </row>
    <row r="201" spans="1:16" ht="12.75" customHeight="1" x14ac:dyDescent="0.3">
      <c r="A201" s="10" t="s">
        <v>0</v>
      </c>
      <c r="B201" s="10" t="s">
        <v>655</v>
      </c>
      <c r="C201" s="10" t="s">
        <v>656</v>
      </c>
      <c r="D201" s="10" t="s">
        <v>355</v>
      </c>
      <c r="E201" s="10" t="s">
        <v>332</v>
      </c>
      <c r="F201" s="11">
        <v>97585</v>
      </c>
      <c r="G201" s="10" t="s">
        <v>520</v>
      </c>
      <c r="H201" s="10" t="s">
        <v>41</v>
      </c>
      <c r="I201" s="12">
        <v>2150</v>
      </c>
      <c r="J201" s="12">
        <v>16945</v>
      </c>
      <c r="K201" s="12">
        <v>0</v>
      </c>
      <c r="L201" s="12">
        <v>1299.1600000000001</v>
      </c>
      <c r="M201" s="12">
        <v>0</v>
      </c>
      <c r="N201" s="12">
        <f t="shared" si="5"/>
        <v>0.27012965583066573</v>
      </c>
      <c r="O201" s="12">
        <v>0.06</v>
      </c>
      <c r="P201" s="11">
        <v>75070656</v>
      </c>
    </row>
    <row r="202" spans="1:16" ht="12.75" customHeight="1" x14ac:dyDescent="0.3">
      <c r="A202" s="10" t="s">
        <v>0</v>
      </c>
      <c r="B202" s="10" t="s">
        <v>657</v>
      </c>
      <c r="C202" s="10" t="s">
        <v>658</v>
      </c>
      <c r="D202" s="10" t="s">
        <v>510</v>
      </c>
      <c r="E202" s="10" t="s">
        <v>332</v>
      </c>
      <c r="F202" s="11">
        <v>97149</v>
      </c>
      <c r="G202" s="10" t="s">
        <v>520</v>
      </c>
      <c r="H202" s="10" t="s">
        <v>41</v>
      </c>
      <c r="I202" s="12">
        <v>4058</v>
      </c>
      <c r="J202" s="12">
        <v>19300</v>
      </c>
      <c r="K202" s="12">
        <v>0</v>
      </c>
      <c r="L202" s="12">
        <v>2792.87</v>
      </c>
      <c r="M202" s="12">
        <v>0</v>
      </c>
      <c r="N202" s="12">
        <f t="shared" si="5"/>
        <v>0.58071139188382603</v>
      </c>
      <c r="O202" s="12">
        <v>0.12</v>
      </c>
      <c r="P202" s="11">
        <v>74616640</v>
      </c>
    </row>
    <row r="203" spans="1:16" ht="12.75" customHeight="1" x14ac:dyDescent="0.3">
      <c r="A203" s="10" t="s">
        <v>0</v>
      </c>
      <c r="B203" s="10" t="s">
        <v>659</v>
      </c>
      <c r="C203" s="10" t="s">
        <v>660</v>
      </c>
      <c r="D203" s="10" t="s">
        <v>510</v>
      </c>
      <c r="E203" s="10" t="s">
        <v>332</v>
      </c>
      <c r="F203" s="11">
        <v>99915</v>
      </c>
      <c r="G203" s="10" t="s">
        <v>520</v>
      </c>
      <c r="H203" s="10" t="s">
        <v>41</v>
      </c>
      <c r="I203" s="12">
        <v>849</v>
      </c>
      <c r="J203" s="12">
        <v>108091</v>
      </c>
      <c r="K203" s="12">
        <v>0</v>
      </c>
      <c r="L203" s="12">
        <v>3272.49</v>
      </c>
      <c r="M203" s="12">
        <v>0</v>
      </c>
      <c r="N203" s="12">
        <f t="shared" si="5"/>
        <v>0.68043704963922469</v>
      </c>
      <c r="O203" s="12">
        <v>0.14000000000000001</v>
      </c>
      <c r="P203" s="11">
        <v>74978859</v>
      </c>
    </row>
    <row r="204" spans="1:16" ht="12.75" customHeight="1" x14ac:dyDescent="0.3">
      <c r="A204" s="10" t="s">
        <v>0</v>
      </c>
      <c r="B204" s="10" t="s">
        <v>661</v>
      </c>
      <c r="C204" s="10" t="s">
        <v>662</v>
      </c>
      <c r="D204" s="10" t="s">
        <v>510</v>
      </c>
      <c r="E204" s="10" t="s">
        <v>332</v>
      </c>
      <c r="F204" s="11">
        <v>99275</v>
      </c>
      <c r="G204" s="10" t="s">
        <v>520</v>
      </c>
      <c r="H204" s="10" t="s">
        <v>41</v>
      </c>
      <c r="I204" s="12">
        <v>1878</v>
      </c>
      <c r="J204" s="12">
        <v>13396</v>
      </c>
      <c r="K204" s="12">
        <v>0</v>
      </c>
      <c r="L204" s="12">
        <v>897.12</v>
      </c>
      <c r="M204" s="12">
        <v>0</v>
      </c>
      <c r="N204" s="12">
        <f t="shared" si="5"/>
        <v>0.18653492782937192</v>
      </c>
      <c r="O204" s="12">
        <v>0.04</v>
      </c>
      <c r="P204" s="11">
        <v>70388095</v>
      </c>
    </row>
    <row r="205" spans="1:16" ht="12.75" customHeight="1" x14ac:dyDescent="0.3">
      <c r="A205" s="10" t="s">
        <v>0</v>
      </c>
      <c r="B205" s="10" t="s">
        <v>663</v>
      </c>
      <c r="C205" s="10" t="s">
        <v>664</v>
      </c>
      <c r="D205" s="10" t="s">
        <v>369</v>
      </c>
      <c r="E205" s="10" t="s">
        <v>332</v>
      </c>
      <c r="F205" s="11">
        <v>93134</v>
      </c>
      <c r="G205" s="10" t="s">
        <v>520</v>
      </c>
      <c r="H205" s="10" t="s">
        <v>43</v>
      </c>
      <c r="I205" s="12">
        <v>137134</v>
      </c>
      <c r="J205" s="12">
        <v>426.6</v>
      </c>
      <c r="K205" s="12">
        <v>0</v>
      </c>
      <c r="L205" s="12">
        <v>2645.2</v>
      </c>
      <c r="M205" s="12">
        <v>0</v>
      </c>
      <c r="N205" s="12">
        <f t="shared" si="5"/>
        <v>0.55000690107706285</v>
      </c>
      <c r="O205" s="12">
        <v>0.12</v>
      </c>
      <c r="P205" s="11">
        <v>70714886</v>
      </c>
    </row>
    <row r="206" spans="1:16" ht="12.75" customHeight="1" x14ac:dyDescent="0.3">
      <c r="A206" s="10" t="s">
        <v>0</v>
      </c>
      <c r="B206" s="10" t="s">
        <v>665</v>
      </c>
      <c r="C206" s="10" t="s">
        <v>666</v>
      </c>
      <c r="D206" s="10" t="s">
        <v>667</v>
      </c>
      <c r="E206" s="10" t="s">
        <v>332</v>
      </c>
      <c r="F206" s="11">
        <v>98225</v>
      </c>
      <c r="G206" s="10" t="s">
        <v>520</v>
      </c>
      <c r="H206" s="10" t="s">
        <v>57</v>
      </c>
      <c r="I206" s="12">
        <v>7200</v>
      </c>
      <c r="J206" s="12">
        <v>35280</v>
      </c>
      <c r="K206" s="12">
        <v>0</v>
      </c>
      <c r="L206" s="12">
        <v>1159.8399999999999</v>
      </c>
      <c r="M206" s="12">
        <v>0</v>
      </c>
      <c r="N206" s="12">
        <f t="shared" si="5"/>
        <v>0.241161350425382</v>
      </c>
      <c r="O206" s="12">
        <v>0.05</v>
      </c>
      <c r="P206" s="11">
        <v>70789482</v>
      </c>
    </row>
    <row r="207" spans="1:16" ht="12.75" customHeight="1" x14ac:dyDescent="0.3">
      <c r="A207" s="10" t="s">
        <v>0</v>
      </c>
      <c r="B207" s="10" t="s">
        <v>668</v>
      </c>
      <c r="C207" s="10" t="s">
        <v>669</v>
      </c>
      <c r="D207" s="10" t="s">
        <v>285</v>
      </c>
      <c r="E207" s="10" t="s">
        <v>332</v>
      </c>
      <c r="F207" s="11">
        <v>98108</v>
      </c>
      <c r="G207" s="10" t="s">
        <v>520</v>
      </c>
      <c r="H207" s="10" t="s">
        <v>41</v>
      </c>
      <c r="I207" s="12">
        <v>5444</v>
      </c>
      <c r="J207" s="12">
        <v>17355</v>
      </c>
      <c r="K207" s="12">
        <v>0</v>
      </c>
      <c r="L207" s="12">
        <v>3369.18</v>
      </c>
      <c r="M207" s="12">
        <v>0</v>
      </c>
      <c r="N207" s="12">
        <f t="shared" si="5"/>
        <v>0.70054145280917068</v>
      </c>
      <c r="O207" s="12">
        <v>0.15</v>
      </c>
      <c r="P207" s="11">
        <v>70961578</v>
      </c>
    </row>
    <row r="208" spans="1:16" ht="12.75" customHeight="1" x14ac:dyDescent="0.3">
      <c r="A208" s="10" t="s">
        <v>0</v>
      </c>
      <c r="B208" s="10" t="s">
        <v>670</v>
      </c>
      <c r="C208" s="10" t="s">
        <v>671</v>
      </c>
      <c r="D208" s="10" t="s">
        <v>285</v>
      </c>
      <c r="E208" s="10" t="s">
        <v>332</v>
      </c>
      <c r="F208" s="11">
        <v>99771</v>
      </c>
      <c r="G208" s="10" t="s">
        <v>525</v>
      </c>
      <c r="H208" s="10" t="s">
        <v>41</v>
      </c>
      <c r="I208" s="12">
        <v>5219</v>
      </c>
      <c r="J208" s="12">
        <v>19792</v>
      </c>
      <c r="K208" s="12">
        <v>0</v>
      </c>
      <c r="L208" s="12">
        <v>3683.48</v>
      </c>
      <c r="M208" s="12">
        <v>0</v>
      </c>
      <c r="N208" s="12">
        <f t="shared" si="5"/>
        <v>0.76589271887923005</v>
      </c>
      <c r="O208" s="12">
        <v>0.16</v>
      </c>
      <c r="P208" s="11">
        <v>70375050</v>
      </c>
    </row>
    <row r="209" spans="1:16" ht="12.75" customHeight="1" x14ac:dyDescent="0.3">
      <c r="A209" s="10" t="s">
        <v>0</v>
      </c>
      <c r="B209" s="10" t="s">
        <v>672</v>
      </c>
      <c r="C209" s="10" t="s">
        <v>673</v>
      </c>
      <c r="D209" s="10" t="s">
        <v>285</v>
      </c>
      <c r="E209" s="10" t="s">
        <v>332</v>
      </c>
      <c r="F209" s="11">
        <v>99115</v>
      </c>
      <c r="G209" s="10" t="s">
        <v>525</v>
      </c>
      <c r="H209" s="10" t="s">
        <v>41</v>
      </c>
      <c r="I209" s="12">
        <v>19498</v>
      </c>
      <c r="J209" s="12">
        <v>5473</v>
      </c>
      <c r="K209" s="12">
        <v>0</v>
      </c>
      <c r="L209" s="12">
        <v>3805.37</v>
      </c>
      <c r="M209" s="12">
        <v>0</v>
      </c>
      <c r="N209" s="12">
        <f t="shared" si="5"/>
        <v>0.79123686721292252</v>
      </c>
      <c r="O209" s="12">
        <v>0.17</v>
      </c>
      <c r="P209" s="11">
        <v>70469903</v>
      </c>
    </row>
    <row r="210" spans="1:16" ht="12.75" customHeight="1" x14ac:dyDescent="0.3">
      <c r="A210" s="10" t="s">
        <v>0</v>
      </c>
      <c r="B210" s="10" t="s">
        <v>674</v>
      </c>
      <c r="C210" s="10" t="s">
        <v>675</v>
      </c>
      <c r="D210" s="10" t="s">
        <v>285</v>
      </c>
      <c r="E210" s="10" t="s">
        <v>332</v>
      </c>
      <c r="F210" s="11">
        <v>97141</v>
      </c>
      <c r="G210" s="10" t="s">
        <v>525</v>
      </c>
      <c r="H210" s="10" t="s">
        <v>41</v>
      </c>
      <c r="I210" s="12">
        <v>2525</v>
      </c>
      <c r="J210" s="12">
        <v>20376</v>
      </c>
      <c r="K210" s="12">
        <v>0</v>
      </c>
      <c r="L210" s="12">
        <v>1834.69</v>
      </c>
      <c r="M210" s="12">
        <v>0</v>
      </c>
      <c r="N210" s="12">
        <f t="shared" ref="N210:N214" si="6">L210/$L$11*100</f>
        <v>0.38148047835213839</v>
      </c>
      <c r="O210" s="12">
        <v>0.08</v>
      </c>
      <c r="P210" s="11">
        <v>74644055</v>
      </c>
    </row>
    <row r="211" spans="1:16" ht="12.75" customHeight="1" x14ac:dyDescent="0.3">
      <c r="A211" s="10" t="s">
        <v>0</v>
      </c>
      <c r="B211" s="10" t="s">
        <v>676</v>
      </c>
      <c r="C211" s="10" t="s">
        <v>677</v>
      </c>
      <c r="D211" s="10" t="s">
        <v>355</v>
      </c>
      <c r="E211" s="10" t="s">
        <v>332</v>
      </c>
      <c r="F211" s="11">
        <v>98044</v>
      </c>
      <c r="G211" s="10" t="s">
        <v>530</v>
      </c>
      <c r="H211" s="10" t="s">
        <v>41</v>
      </c>
      <c r="I211" s="12">
        <v>3383</v>
      </c>
      <c r="J211" s="12">
        <v>17459</v>
      </c>
      <c r="K211" s="12">
        <v>0</v>
      </c>
      <c r="L211" s="12">
        <v>2106.21</v>
      </c>
      <c r="M211" s="12">
        <v>0</v>
      </c>
      <c r="N211" s="12">
        <f t="shared" si="6"/>
        <v>0.43793665322755199</v>
      </c>
      <c r="O211" s="12">
        <v>0.09</v>
      </c>
      <c r="P211" s="11">
        <v>70383740</v>
      </c>
    </row>
    <row r="212" spans="1:16" ht="12.75" customHeight="1" x14ac:dyDescent="0.3">
      <c r="A212" s="10" t="s">
        <v>0</v>
      </c>
      <c r="B212" s="10" t="s">
        <v>678</v>
      </c>
      <c r="C212" s="10" t="s">
        <v>679</v>
      </c>
      <c r="D212" s="10" t="s">
        <v>285</v>
      </c>
      <c r="E212" s="10" t="s">
        <v>332</v>
      </c>
      <c r="F212" s="11">
        <v>99456</v>
      </c>
      <c r="G212" s="10" t="s">
        <v>530</v>
      </c>
      <c r="H212" s="10" t="s">
        <v>41</v>
      </c>
      <c r="I212" s="12">
        <v>5187</v>
      </c>
      <c r="J212" s="12">
        <v>16423</v>
      </c>
      <c r="K212" s="12">
        <v>0</v>
      </c>
      <c r="L212" s="12">
        <v>3037.74</v>
      </c>
      <c r="M212" s="12">
        <v>0</v>
      </c>
      <c r="N212" s="12">
        <f t="shared" si="6"/>
        <v>0.63162632832218235</v>
      </c>
      <c r="O212" s="12">
        <v>0.13</v>
      </c>
      <c r="P212" s="11">
        <v>70500053</v>
      </c>
    </row>
    <row r="213" spans="1:16" ht="12.75" customHeight="1" x14ac:dyDescent="0.3">
      <c r="A213" s="10" t="s">
        <v>0</v>
      </c>
      <c r="B213" s="10" t="s">
        <v>680</v>
      </c>
      <c r="C213" s="10" t="s">
        <v>681</v>
      </c>
      <c r="D213" s="10" t="s">
        <v>369</v>
      </c>
      <c r="E213" s="10" t="s">
        <v>332</v>
      </c>
      <c r="F213" s="11">
        <v>99868</v>
      </c>
      <c r="G213" s="10" t="s">
        <v>530</v>
      </c>
      <c r="H213" s="10" t="s">
        <v>41</v>
      </c>
      <c r="I213" s="12">
        <v>345</v>
      </c>
      <c r="J213" s="12">
        <v>101700</v>
      </c>
      <c r="K213" s="12">
        <v>0</v>
      </c>
      <c r="L213" s="12">
        <v>1251.18</v>
      </c>
      <c r="M213" s="12">
        <v>0</v>
      </c>
      <c r="N213" s="12">
        <f t="shared" si="6"/>
        <v>0.26015334738000889</v>
      </c>
      <c r="O213" s="12">
        <v>0.06</v>
      </c>
      <c r="P213" s="11">
        <v>70632732</v>
      </c>
    </row>
    <row r="214" spans="1:16" ht="12.75" customHeight="1" x14ac:dyDescent="0.3">
      <c r="A214" s="10" t="s">
        <v>0</v>
      </c>
      <c r="B214" s="10" t="s">
        <v>682</v>
      </c>
      <c r="C214" s="10" t="s">
        <v>683</v>
      </c>
      <c r="D214" s="10" t="s">
        <v>510</v>
      </c>
      <c r="E214" s="10" t="s">
        <v>332</v>
      </c>
      <c r="F214" s="11">
        <v>95044</v>
      </c>
      <c r="G214" s="10" t="s">
        <v>505</v>
      </c>
      <c r="H214" s="10" t="s">
        <v>41</v>
      </c>
      <c r="I214" s="12">
        <v>2600</v>
      </c>
      <c r="J214" s="12">
        <v>7143</v>
      </c>
      <c r="K214" s="12">
        <v>0</v>
      </c>
      <c r="L214" s="12">
        <v>662.27</v>
      </c>
      <c r="M214" s="12">
        <v>0</v>
      </c>
      <c r="N214" s="12">
        <f t="shared" si="6"/>
        <v>0.13770341387279086</v>
      </c>
      <c r="O214" s="12">
        <v>0.03</v>
      </c>
      <c r="P214" s="11">
        <v>75176289</v>
      </c>
    </row>
    <row r="215" spans="1:16" ht="12.75" customHeight="1" x14ac:dyDescent="0.3">
      <c r="A215" s="8" t="s">
        <v>0</v>
      </c>
      <c r="B215" s="8" t="s">
        <v>108</v>
      </c>
      <c r="C215" s="8" t="s">
        <v>0</v>
      </c>
      <c r="D215" s="8" t="s">
        <v>0</v>
      </c>
      <c r="E215" s="8" t="s">
        <v>0</v>
      </c>
      <c r="F215" s="8" t="s">
        <v>0</v>
      </c>
      <c r="G215" s="8" t="s">
        <v>0</v>
      </c>
      <c r="H215" s="8" t="s">
        <v>0</v>
      </c>
      <c r="I215" s="8" t="s">
        <v>0</v>
      </c>
      <c r="J215" s="8" t="s">
        <v>0</v>
      </c>
      <c r="K215" s="8" t="s">
        <v>0</v>
      </c>
      <c r="L215" s="8" t="s">
        <v>0</v>
      </c>
      <c r="M215" s="8" t="s">
        <v>0</v>
      </c>
      <c r="N215" s="8" t="s">
        <v>0</v>
      </c>
      <c r="O215" s="8" t="s">
        <v>0</v>
      </c>
      <c r="P215" s="8" t="s">
        <v>0</v>
      </c>
    </row>
    <row r="216" spans="1:16" ht="12.75" customHeight="1" x14ac:dyDescent="0.3">
      <c r="A216" s="8" t="s">
        <v>0</v>
      </c>
      <c r="B216" s="8" t="s">
        <v>160</v>
      </c>
      <c r="C216" s="8" t="s">
        <v>0</v>
      </c>
      <c r="D216" s="8" t="s">
        <v>0</v>
      </c>
      <c r="E216" s="8" t="s">
        <v>0</v>
      </c>
      <c r="F216" s="8" t="s">
        <v>0</v>
      </c>
      <c r="G216" s="8" t="s">
        <v>0</v>
      </c>
      <c r="H216" s="8" t="s">
        <v>0</v>
      </c>
      <c r="I216" s="8" t="s">
        <v>0</v>
      </c>
      <c r="J216" s="8" t="s">
        <v>0</v>
      </c>
      <c r="K216" s="8" t="s">
        <v>0</v>
      </c>
      <c r="L216" s="8" t="s">
        <v>0</v>
      </c>
      <c r="M216" s="8" t="s">
        <v>0</v>
      </c>
      <c r="N216" s="8" t="s">
        <v>0</v>
      </c>
      <c r="O216" s="8" t="s">
        <v>0</v>
      </c>
      <c r="P216" s="8" t="s">
        <v>0</v>
      </c>
    </row>
    <row r="217" spans="1:16" ht="12.75" customHeight="1" x14ac:dyDescent="0.3">
      <c r="A217" s="1" t="s">
        <v>61</v>
      </c>
      <c r="B217" s="1" t="s">
        <v>62</v>
      </c>
    </row>
    <row r="218" spans="1:16" s="26" customFormat="1" x14ac:dyDescent="0.3">
      <c r="A218" s="26" t="s">
        <v>1186</v>
      </c>
    </row>
  </sheetData>
  <mergeCells count="2">
    <mergeCell ref="A218:XFD218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62"/>
  <sheetViews>
    <sheetView rightToLeft="1" topLeftCell="A43" workbookViewId="0">
      <selection activeCell="B66" sqref="B66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31" customFormat="1" ht="14.25" customHeight="1" x14ac:dyDescent="0.25">
      <c r="A1" s="31" t="s">
        <v>1186</v>
      </c>
    </row>
    <row r="2" spans="1:15" s="21" customFormat="1" ht="14.25" customHeight="1" x14ac:dyDescent="0.25">
      <c r="B2" s="22" t="s">
        <v>1189</v>
      </c>
      <c r="C2" s="23">
        <v>43646</v>
      </c>
    </row>
    <row r="3" spans="1:15" ht="12.75" customHeight="1" x14ac:dyDescent="0.3">
      <c r="B3" s="24" t="s">
        <v>1190</v>
      </c>
      <c r="C3" s="25" t="s">
        <v>1170</v>
      </c>
    </row>
    <row r="4" spans="1:15" ht="12.75" customHeight="1" x14ac:dyDescent="0.3">
      <c r="B4" s="24" t="s">
        <v>1191</v>
      </c>
      <c r="C4" s="25" t="s">
        <v>1192</v>
      </c>
    </row>
    <row r="5" spans="1:15" ht="12.75" customHeight="1" x14ac:dyDescent="0.3">
      <c r="B5" s="24" t="s">
        <v>1193</v>
      </c>
      <c r="C5" s="25">
        <v>392</v>
      </c>
    </row>
    <row r="6" spans="1:15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684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64</v>
      </c>
      <c r="C8" s="2" t="s">
        <v>65</v>
      </c>
      <c r="D8" s="2" t="s">
        <v>111</v>
      </c>
      <c r="E8" s="2" t="s">
        <v>66</v>
      </c>
      <c r="F8" s="2" t="s">
        <v>163</v>
      </c>
      <c r="G8" s="2" t="s">
        <v>69</v>
      </c>
      <c r="H8" s="2" t="s">
        <v>114</v>
      </c>
      <c r="I8" s="2" t="s">
        <v>115</v>
      </c>
      <c r="J8" s="2" t="s">
        <v>116</v>
      </c>
      <c r="K8" s="2" t="s">
        <v>72</v>
      </c>
      <c r="L8" s="2" t="s">
        <v>117</v>
      </c>
      <c r="M8" s="2" t="s">
        <v>73</v>
      </c>
      <c r="N8" s="2" t="s">
        <v>118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174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79</v>
      </c>
      <c r="L10" s="2" t="s">
        <v>80</v>
      </c>
      <c r="M10" s="2" t="s">
        <v>122</v>
      </c>
      <c r="N10" s="2" t="s">
        <v>123</v>
      </c>
      <c r="O10" s="2" t="s">
        <v>0</v>
      </c>
    </row>
    <row r="11" spans="1:15" ht="12.75" customHeight="1" x14ac:dyDescent="0.3">
      <c r="A11" s="8" t="s">
        <v>0</v>
      </c>
      <c r="B11" s="8" t="s">
        <v>685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2631696.98</v>
      </c>
      <c r="I11" s="8" t="s">
        <v>0</v>
      </c>
      <c r="J11" s="9">
        <v>0</v>
      </c>
      <c r="K11" s="9">
        <v>208354.63</v>
      </c>
      <c r="L11" s="8" t="s">
        <v>0</v>
      </c>
      <c r="M11" s="9">
        <v>100</v>
      </c>
      <c r="N11" s="9">
        <v>9.25</v>
      </c>
      <c r="O11" s="8" t="s">
        <v>0</v>
      </c>
    </row>
    <row r="12" spans="1:15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1694491.98</v>
      </c>
      <c r="I12" s="4" t="s">
        <v>0</v>
      </c>
      <c r="J12" s="6">
        <v>0</v>
      </c>
      <c r="K12" s="6">
        <v>117581.8</v>
      </c>
      <c r="L12" s="4" t="s">
        <v>0</v>
      </c>
      <c r="M12" s="6">
        <v>56.43</v>
      </c>
      <c r="N12" s="6">
        <v>5.22</v>
      </c>
      <c r="O12" s="4" t="s">
        <v>0</v>
      </c>
    </row>
    <row r="13" spans="1:15" ht="12.75" customHeight="1" x14ac:dyDescent="0.3">
      <c r="A13" s="4" t="s">
        <v>0</v>
      </c>
      <c r="B13" s="4" t="s">
        <v>686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15918.06</v>
      </c>
      <c r="I13" s="4" t="s">
        <v>0</v>
      </c>
      <c r="J13" s="6">
        <v>0</v>
      </c>
      <c r="K13" s="6">
        <v>80.150000000000006</v>
      </c>
      <c r="L13" s="4" t="s">
        <v>0</v>
      </c>
      <c r="M13" s="6">
        <v>0.04</v>
      </c>
      <c r="N13" s="6">
        <v>0</v>
      </c>
      <c r="O13" s="4" t="s">
        <v>0</v>
      </c>
    </row>
    <row r="14" spans="1:15" ht="12.75" customHeight="1" x14ac:dyDescent="0.3">
      <c r="A14" s="10" t="s">
        <v>0</v>
      </c>
      <c r="B14" s="10" t="s">
        <v>687</v>
      </c>
      <c r="C14" s="11">
        <v>1145044</v>
      </c>
      <c r="D14" s="10" t="s">
        <v>131</v>
      </c>
      <c r="E14" s="11">
        <v>513534974</v>
      </c>
      <c r="F14" s="10" t="s">
        <v>688</v>
      </c>
      <c r="G14" s="10" t="s">
        <v>87</v>
      </c>
      <c r="H14" s="12">
        <v>15918.06</v>
      </c>
      <c r="I14" s="12">
        <v>503.5</v>
      </c>
      <c r="J14" s="12">
        <v>0</v>
      </c>
      <c r="K14" s="12">
        <v>80.150000000000006</v>
      </c>
      <c r="L14" s="12">
        <v>0.08</v>
      </c>
      <c r="M14" s="12">
        <v>0.04</v>
      </c>
      <c r="N14" s="12">
        <v>0</v>
      </c>
      <c r="O14" s="10" t="s">
        <v>0</v>
      </c>
    </row>
    <row r="15" spans="1:15" ht="12.75" customHeight="1" x14ac:dyDescent="0.3">
      <c r="A15" s="4" t="s">
        <v>0</v>
      </c>
      <c r="B15" s="4" t="s">
        <v>689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1678573.92</v>
      </c>
      <c r="I15" s="4" t="s">
        <v>0</v>
      </c>
      <c r="J15" s="6">
        <v>0</v>
      </c>
      <c r="K15" s="6">
        <v>117501.66</v>
      </c>
      <c r="L15" s="4" t="s">
        <v>0</v>
      </c>
      <c r="M15" s="6">
        <v>56.39</v>
      </c>
      <c r="N15" s="6">
        <v>5.21</v>
      </c>
      <c r="O15" s="4" t="s">
        <v>0</v>
      </c>
    </row>
    <row r="16" spans="1:15" ht="12.75" customHeight="1" x14ac:dyDescent="0.3">
      <c r="A16" s="10" t="s">
        <v>0</v>
      </c>
      <c r="B16" s="10" t="s">
        <v>690</v>
      </c>
      <c r="C16" s="11">
        <v>1149228</v>
      </c>
      <c r="D16" s="10" t="s">
        <v>131</v>
      </c>
      <c r="E16" s="19">
        <v>511776783</v>
      </c>
      <c r="F16" s="10" t="s">
        <v>688</v>
      </c>
      <c r="G16" s="10" t="s">
        <v>87</v>
      </c>
      <c r="H16" s="12">
        <v>64200</v>
      </c>
      <c r="I16" s="12">
        <v>10560</v>
      </c>
      <c r="J16" s="12">
        <v>0</v>
      </c>
      <c r="K16" s="12">
        <v>6779.52</v>
      </c>
      <c r="L16" s="12">
        <v>3.5</v>
      </c>
      <c r="M16" s="12">
        <v>3.25</v>
      </c>
      <c r="N16" s="12">
        <v>0.3</v>
      </c>
      <c r="O16" s="10" t="s">
        <v>0</v>
      </c>
    </row>
    <row r="17" spans="1:15" ht="12.75" customHeight="1" x14ac:dyDescent="0.3">
      <c r="A17" s="10" t="s">
        <v>0</v>
      </c>
      <c r="B17" s="10" t="s">
        <v>691</v>
      </c>
      <c r="C17" s="11">
        <v>1148741</v>
      </c>
      <c r="D17" s="10" t="s">
        <v>131</v>
      </c>
      <c r="E17" s="11">
        <v>513765339</v>
      </c>
      <c r="F17" s="10" t="s">
        <v>688</v>
      </c>
      <c r="G17" s="10" t="s">
        <v>87</v>
      </c>
      <c r="H17" s="12">
        <v>498725</v>
      </c>
      <c r="I17" s="12">
        <v>2901</v>
      </c>
      <c r="J17" s="12">
        <v>0</v>
      </c>
      <c r="K17" s="12">
        <v>14468.01</v>
      </c>
      <c r="L17" s="12">
        <v>2.06</v>
      </c>
      <c r="M17" s="12">
        <v>6.94</v>
      </c>
      <c r="N17" s="12">
        <v>0.64</v>
      </c>
      <c r="O17" s="10" t="s">
        <v>0</v>
      </c>
    </row>
    <row r="18" spans="1:15" ht="12.75" customHeight="1" x14ac:dyDescent="0.3">
      <c r="A18" s="10" t="s">
        <v>0</v>
      </c>
      <c r="B18" s="10" t="s">
        <v>692</v>
      </c>
      <c r="C18" s="11">
        <v>1147859</v>
      </c>
      <c r="D18" s="10" t="s">
        <v>131</v>
      </c>
      <c r="E18" s="11">
        <v>513765339</v>
      </c>
      <c r="F18" s="10" t="s">
        <v>688</v>
      </c>
      <c r="G18" s="10" t="s">
        <v>87</v>
      </c>
      <c r="H18" s="12">
        <v>218180</v>
      </c>
      <c r="I18" s="12">
        <v>6022</v>
      </c>
      <c r="J18" s="12">
        <v>0</v>
      </c>
      <c r="K18" s="12">
        <v>13138.8</v>
      </c>
      <c r="L18" s="12">
        <v>10.51</v>
      </c>
      <c r="M18" s="12">
        <v>6.31</v>
      </c>
      <c r="N18" s="12">
        <v>0.57999999999999996</v>
      </c>
      <c r="O18" s="10" t="s">
        <v>0</v>
      </c>
    </row>
    <row r="19" spans="1:15" ht="12.75" customHeight="1" x14ac:dyDescent="0.3">
      <c r="A19" s="10" t="s">
        <v>0</v>
      </c>
      <c r="B19" s="10" t="s">
        <v>693</v>
      </c>
      <c r="C19" s="11">
        <v>1149384</v>
      </c>
      <c r="D19" s="10" t="s">
        <v>131</v>
      </c>
      <c r="E19" s="11">
        <v>513765339</v>
      </c>
      <c r="F19" s="10" t="s">
        <v>688</v>
      </c>
      <c r="G19" s="10" t="s">
        <v>87</v>
      </c>
      <c r="H19" s="12">
        <v>33917</v>
      </c>
      <c r="I19" s="12">
        <v>8534</v>
      </c>
      <c r="J19" s="12">
        <v>0</v>
      </c>
      <c r="K19" s="12">
        <v>2894.48</v>
      </c>
      <c r="L19" s="12">
        <v>1.68</v>
      </c>
      <c r="M19" s="12">
        <v>1.39</v>
      </c>
      <c r="N19" s="12">
        <v>0.13</v>
      </c>
      <c r="O19" s="10" t="s">
        <v>0</v>
      </c>
    </row>
    <row r="20" spans="1:15" ht="12.75" customHeight="1" x14ac:dyDescent="0.3">
      <c r="A20" s="10" t="s">
        <v>0</v>
      </c>
      <c r="B20" s="10" t="s">
        <v>694</v>
      </c>
      <c r="C20" s="11">
        <v>1148162</v>
      </c>
      <c r="D20" s="10" t="s">
        <v>131</v>
      </c>
      <c r="E20" s="11">
        <v>513765339</v>
      </c>
      <c r="F20" s="10" t="s">
        <v>688</v>
      </c>
      <c r="G20" s="10" t="s">
        <v>87</v>
      </c>
      <c r="H20" s="12">
        <v>236452.92</v>
      </c>
      <c r="I20" s="12">
        <v>9944</v>
      </c>
      <c r="J20" s="12">
        <v>0</v>
      </c>
      <c r="K20" s="12">
        <v>23512.880000000001</v>
      </c>
      <c r="L20" s="12">
        <v>1.49</v>
      </c>
      <c r="M20" s="12">
        <v>11.28</v>
      </c>
      <c r="N20" s="12">
        <v>1.04</v>
      </c>
      <c r="O20" s="10" t="s">
        <v>0</v>
      </c>
    </row>
    <row r="21" spans="1:15" ht="12.75" customHeight="1" x14ac:dyDescent="0.3">
      <c r="A21" s="10" t="s">
        <v>0</v>
      </c>
      <c r="B21" s="10" t="s">
        <v>695</v>
      </c>
      <c r="C21" s="11">
        <v>1149814</v>
      </c>
      <c r="D21" s="10" t="s">
        <v>131</v>
      </c>
      <c r="E21" s="11">
        <v>513765339</v>
      </c>
      <c r="F21" s="10" t="s">
        <v>688</v>
      </c>
      <c r="G21" s="10" t="s">
        <v>87</v>
      </c>
      <c r="H21" s="12">
        <v>35787</v>
      </c>
      <c r="I21" s="12">
        <v>18330</v>
      </c>
      <c r="J21" s="12">
        <v>0</v>
      </c>
      <c r="K21" s="12">
        <v>6559.76</v>
      </c>
      <c r="L21" s="12">
        <v>2.4</v>
      </c>
      <c r="M21" s="12">
        <v>3.15</v>
      </c>
      <c r="N21" s="12">
        <v>0.28999999999999998</v>
      </c>
      <c r="O21" s="10" t="s">
        <v>0</v>
      </c>
    </row>
    <row r="22" spans="1:15" ht="12.75" customHeight="1" x14ac:dyDescent="0.3">
      <c r="A22" s="10" t="s">
        <v>0</v>
      </c>
      <c r="B22" s="10" t="s">
        <v>696</v>
      </c>
      <c r="C22" s="11">
        <v>1146091</v>
      </c>
      <c r="D22" s="10" t="s">
        <v>131</v>
      </c>
      <c r="E22" s="11">
        <v>510938608</v>
      </c>
      <c r="F22" s="10" t="s">
        <v>688</v>
      </c>
      <c r="G22" s="10" t="s">
        <v>41</v>
      </c>
      <c r="H22" s="12">
        <v>43847</v>
      </c>
      <c r="I22" s="12">
        <v>2304.2600000000002</v>
      </c>
      <c r="J22" s="12">
        <v>0</v>
      </c>
      <c r="K22" s="12">
        <v>3602.91</v>
      </c>
      <c r="L22" s="12">
        <v>1.79</v>
      </c>
      <c r="M22" s="12">
        <v>1.73</v>
      </c>
      <c r="N22" s="12">
        <v>0.16</v>
      </c>
      <c r="O22" s="10" t="s">
        <v>0</v>
      </c>
    </row>
    <row r="23" spans="1:15" ht="12.75" customHeight="1" x14ac:dyDescent="0.3">
      <c r="A23" s="10" t="s">
        <v>0</v>
      </c>
      <c r="B23" s="10" t="s">
        <v>697</v>
      </c>
      <c r="C23" s="11">
        <v>1146026</v>
      </c>
      <c r="D23" s="10" t="s">
        <v>131</v>
      </c>
      <c r="E23" s="11">
        <v>510938608</v>
      </c>
      <c r="F23" s="10" t="s">
        <v>688</v>
      </c>
      <c r="G23" s="10" t="s">
        <v>87</v>
      </c>
      <c r="H23" s="12">
        <v>98111</v>
      </c>
      <c r="I23" s="12">
        <v>7632</v>
      </c>
      <c r="J23" s="12">
        <v>0</v>
      </c>
      <c r="K23" s="12">
        <v>7487.83</v>
      </c>
      <c r="L23" s="12">
        <v>64.48</v>
      </c>
      <c r="M23" s="12">
        <v>3.59</v>
      </c>
      <c r="N23" s="12">
        <v>0.33</v>
      </c>
      <c r="O23" s="10" t="s">
        <v>0</v>
      </c>
    </row>
    <row r="24" spans="1:15" ht="12.75" customHeight="1" x14ac:dyDescent="0.3">
      <c r="A24" s="10" t="s">
        <v>0</v>
      </c>
      <c r="B24" s="10" t="s">
        <v>698</v>
      </c>
      <c r="C24" s="11">
        <v>1146372</v>
      </c>
      <c r="D24" s="10" t="s">
        <v>131</v>
      </c>
      <c r="E24" s="11">
        <v>510938608</v>
      </c>
      <c r="F24" s="10" t="s">
        <v>688</v>
      </c>
      <c r="G24" s="10" t="s">
        <v>87</v>
      </c>
      <c r="H24" s="12">
        <v>91000</v>
      </c>
      <c r="I24" s="12">
        <v>9890</v>
      </c>
      <c r="J24" s="12">
        <v>0</v>
      </c>
      <c r="K24" s="12">
        <v>8999.9</v>
      </c>
      <c r="L24" s="12">
        <v>3.11</v>
      </c>
      <c r="M24" s="12">
        <v>4.32</v>
      </c>
      <c r="N24" s="12">
        <v>0.4</v>
      </c>
      <c r="O24" s="10" t="s">
        <v>0</v>
      </c>
    </row>
    <row r="25" spans="1:15" ht="12.75" customHeight="1" x14ac:dyDescent="0.3">
      <c r="A25" s="10" t="s">
        <v>0</v>
      </c>
      <c r="B25" s="10" t="s">
        <v>699</v>
      </c>
      <c r="C25" s="11">
        <v>1146505</v>
      </c>
      <c r="D25" s="10" t="s">
        <v>131</v>
      </c>
      <c r="E25" s="11">
        <v>510938608</v>
      </c>
      <c r="F25" s="10" t="s">
        <v>688</v>
      </c>
      <c r="G25" s="10" t="s">
        <v>87</v>
      </c>
      <c r="H25" s="12">
        <v>51077</v>
      </c>
      <c r="I25" s="12">
        <v>26170</v>
      </c>
      <c r="J25" s="12">
        <v>0</v>
      </c>
      <c r="K25" s="12">
        <v>13366.85</v>
      </c>
      <c r="L25" s="12">
        <v>1.66</v>
      </c>
      <c r="M25" s="12">
        <v>6.41</v>
      </c>
      <c r="N25" s="12">
        <v>0.59</v>
      </c>
      <c r="O25" s="10" t="s">
        <v>0</v>
      </c>
    </row>
    <row r="26" spans="1:15" ht="12.75" customHeight="1" x14ac:dyDescent="0.3">
      <c r="A26" s="10" t="s">
        <v>0</v>
      </c>
      <c r="B26" s="10" t="s">
        <v>700</v>
      </c>
      <c r="C26" s="11">
        <v>1144278</v>
      </c>
      <c r="D26" s="10" t="s">
        <v>131</v>
      </c>
      <c r="E26" s="11">
        <v>513534974</v>
      </c>
      <c r="F26" s="10" t="s">
        <v>688</v>
      </c>
      <c r="G26" s="10" t="s">
        <v>87</v>
      </c>
      <c r="H26" s="12">
        <v>193699</v>
      </c>
      <c r="I26" s="12">
        <v>3682</v>
      </c>
      <c r="J26" s="12">
        <v>0</v>
      </c>
      <c r="K26" s="12">
        <v>7132</v>
      </c>
      <c r="L26" s="12">
        <v>3.65</v>
      </c>
      <c r="M26" s="12">
        <v>3.42</v>
      </c>
      <c r="N26" s="12">
        <v>0.32</v>
      </c>
      <c r="O26" s="10" t="s">
        <v>0</v>
      </c>
    </row>
    <row r="27" spans="1:15" ht="12.75" customHeight="1" x14ac:dyDescent="0.3">
      <c r="A27" s="10" t="s">
        <v>0</v>
      </c>
      <c r="B27" s="10" t="s">
        <v>701</v>
      </c>
      <c r="C27" s="11">
        <v>1143981</v>
      </c>
      <c r="D27" s="10" t="s">
        <v>131</v>
      </c>
      <c r="E27" s="11">
        <v>513534974</v>
      </c>
      <c r="F27" s="10" t="s">
        <v>688</v>
      </c>
      <c r="G27" s="10" t="s">
        <v>87</v>
      </c>
      <c r="H27" s="12">
        <v>113578</v>
      </c>
      <c r="I27" s="12">
        <v>8416</v>
      </c>
      <c r="J27" s="12">
        <v>0</v>
      </c>
      <c r="K27" s="12">
        <v>9558.7199999999993</v>
      </c>
      <c r="L27" s="12">
        <v>5.58</v>
      </c>
      <c r="M27" s="12">
        <v>4.59</v>
      </c>
      <c r="N27" s="12">
        <v>0.42</v>
      </c>
      <c r="O27" s="10" t="s">
        <v>0</v>
      </c>
    </row>
    <row r="28" spans="1:15" ht="12.75" customHeight="1" x14ac:dyDescent="0.3">
      <c r="A28" s="4" t="s">
        <v>0</v>
      </c>
      <c r="B28" s="4" t="s">
        <v>702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6">
        <v>0</v>
      </c>
      <c r="I28" s="4" t="s">
        <v>0</v>
      </c>
      <c r="J28" s="6">
        <v>0</v>
      </c>
      <c r="K28" s="6">
        <v>0</v>
      </c>
      <c r="L28" s="4" t="s">
        <v>0</v>
      </c>
      <c r="M28" s="6">
        <v>0</v>
      </c>
      <c r="N28" s="6">
        <v>0</v>
      </c>
      <c r="O28" s="4" t="s">
        <v>0</v>
      </c>
    </row>
    <row r="29" spans="1:15" ht="12.75" customHeight="1" x14ac:dyDescent="0.3">
      <c r="A29" s="4" t="s">
        <v>0</v>
      </c>
      <c r="B29" s="4" t="s">
        <v>703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0</v>
      </c>
      <c r="I29" s="4" t="s">
        <v>0</v>
      </c>
      <c r="J29" s="6">
        <v>0</v>
      </c>
      <c r="K29" s="6">
        <v>0</v>
      </c>
      <c r="L29" s="4" t="s">
        <v>0</v>
      </c>
      <c r="M29" s="6">
        <v>0</v>
      </c>
      <c r="N29" s="6">
        <v>0</v>
      </c>
      <c r="O29" s="4" t="s">
        <v>0</v>
      </c>
    </row>
    <row r="30" spans="1:15" ht="12.75" customHeight="1" x14ac:dyDescent="0.3">
      <c r="A30" s="4" t="s">
        <v>0</v>
      </c>
      <c r="B30" s="4" t="s">
        <v>704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4" t="s">
        <v>0</v>
      </c>
      <c r="J30" s="6">
        <v>0</v>
      </c>
      <c r="K30" s="6">
        <v>0</v>
      </c>
      <c r="L30" s="4" t="s">
        <v>0</v>
      </c>
      <c r="M30" s="6">
        <v>0</v>
      </c>
      <c r="N30" s="6">
        <v>0</v>
      </c>
      <c r="O30" s="4" t="s">
        <v>0</v>
      </c>
    </row>
    <row r="31" spans="1:15" ht="12.75" customHeight="1" x14ac:dyDescent="0.3">
      <c r="A31" s="4" t="s">
        <v>0</v>
      </c>
      <c r="B31" s="4" t="s">
        <v>705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0</v>
      </c>
      <c r="I31" s="4" t="s">
        <v>0</v>
      </c>
      <c r="J31" s="6">
        <v>0</v>
      </c>
      <c r="K31" s="6">
        <v>0</v>
      </c>
      <c r="L31" s="4" t="s">
        <v>0</v>
      </c>
      <c r="M31" s="6">
        <v>0</v>
      </c>
      <c r="N31" s="6">
        <v>0</v>
      </c>
      <c r="O31" s="4" t="s">
        <v>0</v>
      </c>
    </row>
    <row r="32" spans="1:15" ht="12.75" customHeight="1" x14ac:dyDescent="0.3">
      <c r="A32" s="4" t="s">
        <v>0</v>
      </c>
      <c r="B32" s="4" t="s">
        <v>106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937205</v>
      </c>
      <c r="I32" s="4" t="s">
        <v>0</v>
      </c>
      <c r="J32" s="6">
        <v>0</v>
      </c>
      <c r="K32" s="6">
        <v>90772.83</v>
      </c>
      <c r="L32" s="4" t="s">
        <v>0</v>
      </c>
      <c r="M32" s="6">
        <v>43.57</v>
      </c>
      <c r="N32" s="6">
        <v>4.03</v>
      </c>
      <c r="O32" s="4" t="s">
        <v>0</v>
      </c>
    </row>
    <row r="33" spans="1:15" ht="12.75" customHeight="1" x14ac:dyDescent="0.3">
      <c r="A33" s="4" t="s">
        <v>0</v>
      </c>
      <c r="B33" s="4" t="s">
        <v>706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937205</v>
      </c>
      <c r="I33" s="4" t="s">
        <v>0</v>
      </c>
      <c r="J33" s="6">
        <v>0</v>
      </c>
      <c r="K33" s="6">
        <v>90772.83</v>
      </c>
      <c r="L33" s="4" t="s">
        <v>0</v>
      </c>
      <c r="M33" s="6">
        <v>43.57</v>
      </c>
      <c r="N33" s="6">
        <v>4.03</v>
      </c>
      <c r="O33" s="4" t="s">
        <v>0</v>
      </c>
    </row>
    <row r="34" spans="1:15" ht="12.75" customHeight="1" x14ac:dyDescent="0.3">
      <c r="A34" s="10" t="s">
        <v>0</v>
      </c>
      <c r="B34" s="10" t="s">
        <v>707</v>
      </c>
      <c r="C34" s="10" t="s">
        <v>708</v>
      </c>
      <c r="D34" s="10" t="s">
        <v>285</v>
      </c>
      <c r="E34" s="11">
        <v>99568</v>
      </c>
      <c r="F34" s="10" t="s">
        <v>688</v>
      </c>
      <c r="G34" s="10" t="s">
        <v>41</v>
      </c>
      <c r="H34" s="12">
        <v>21400</v>
      </c>
      <c r="I34" s="12">
        <v>4277</v>
      </c>
      <c r="J34" s="12">
        <v>0</v>
      </c>
      <c r="K34" s="12">
        <v>3263.88</v>
      </c>
      <c r="L34" s="12">
        <v>0</v>
      </c>
      <c r="M34" s="12">
        <v>1.57</v>
      </c>
      <c r="N34" s="12">
        <v>0.14000000000000001</v>
      </c>
      <c r="O34" s="11">
        <v>70658448</v>
      </c>
    </row>
    <row r="35" spans="1:15" ht="12.75" customHeight="1" x14ac:dyDescent="0.3">
      <c r="A35" s="10" t="s">
        <v>0</v>
      </c>
      <c r="B35" s="10" t="s">
        <v>709</v>
      </c>
      <c r="C35" s="10" t="s">
        <v>710</v>
      </c>
      <c r="D35" s="10" t="s">
        <v>667</v>
      </c>
      <c r="E35" s="11">
        <v>99568</v>
      </c>
      <c r="F35" s="10" t="s">
        <v>688</v>
      </c>
      <c r="G35" s="10" t="s">
        <v>57</v>
      </c>
      <c r="H35" s="12">
        <v>435000</v>
      </c>
      <c r="I35" s="12">
        <v>1494</v>
      </c>
      <c r="J35" s="12">
        <v>0</v>
      </c>
      <c r="K35" s="12">
        <v>2967.4</v>
      </c>
      <c r="L35" s="12">
        <v>0</v>
      </c>
      <c r="M35" s="12">
        <v>1.42</v>
      </c>
      <c r="N35" s="12">
        <v>0.13</v>
      </c>
      <c r="O35" s="11">
        <v>70776612</v>
      </c>
    </row>
    <row r="36" spans="1:15" ht="12.75" customHeight="1" x14ac:dyDescent="0.3">
      <c r="A36" s="10" t="s">
        <v>0</v>
      </c>
      <c r="B36" s="10" t="s">
        <v>711</v>
      </c>
      <c r="C36" s="10" t="s">
        <v>712</v>
      </c>
      <c r="D36" s="10" t="s">
        <v>549</v>
      </c>
      <c r="E36" s="11">
        <v>97553</v>
      </c>
      <c r="F36" s="10" t="s">
        <v>688</v>
      </c>
      <c r="G36" s="10" t="s">
        <v>45</v>
      </c>
      <c r="H36" s="12">
        <v>13201</v>
      </c>
      <c r="I36" s="12">
        <v>12528</v>
      </c>
      <c r="J36" s="12">
        <v>0</v>
      </c>
      <c r="K36" s="12">
        <v>6054.8</v>
      </c>
      <c r="L36" s="12">
        <v>0</v>
      </c>
      <c r="M36" s="12">
        <v>2.91</v>
      </c>
      <c r="N36" s="12">
        <v>0.27</v>
      </c>
      <c r="O36" s="11">
        <v>76021195</v>
      </c>
    </row>
    <row r="37" spans="1:15" ht="12.75" customHeight="1" x14ac:dyDescent="0.3">
      <c r="A37" s="10" t="s">
        <v>0</v>
      </c>
      <c r="B37" s="10" t="s">
        <v>713</v>
      </c>
      <c r="C37" s="10" t="s">
        <v>714</v>
      </c>
      <c r="D37" s="10" t="s">
        <v>355</v>
      </c>
      <c r="E37" s="11">
        <v>98677</v>
      </c>
      <c r="F37" s="10" t="s">
        <v>688</v>
      </c>
      <c r="G37" s="10" t="s">
        <v>41</v>
      </c>
      <c r="H37" s="12">
        <v>31162</v>
      </c>
      <c r="I37" s="12">
        <v>1624</v>
      </c>
      <c r="J37" s="12">
        <v>0</v>
      </c>
      <c r="K37" s="12">
        <v>1804.65</v>
      </c>
      <c r="L37" s="12">
        <v>0</v>
      </c>
      <c r="M37" s="12">
        <v>0.87</v>
      </c>
      <c r="N37" s="12">
        <v>0.08</v>
      </c>
      <c r="O37" s="11">
        <v>74231937</v>
      </c>
    </row>
    <row r="38" spans="1:15" ht="12.75" customHeight="1" x14ac:dyDescent="0.3">
      <c r="A38" s="10" t="s">
        <v>0</v>
      </c>
      <c r="B38" s="10" t="s">
        <v>715</v>
      </c>
      <c r="C38" s="10" t="s">
        <v>716</v>
      </c>
      <c r="D38" s="10" t="s">
        <v>351</v>
      </c>
      <c r="E38" s="11">
        <v>99307</v>
      </c>
      <c r="F38" s="10" t="s">
        <v>688</v>
      </c>
      <c r="G38" s="10" t="s">
        <v>49</v>
      </c>
      <c r="H38" s="12">
        <v>30976</v>
      </c>
      <c r="I38" s="12">
        <v>10624</v>
      </c>
      <c r="J38" s="12">
        <v>0</v>
      </c>
      <c r="K38" s="12">
        <v>13366.28</v>
      </c>
      <c r="L38" s="12">
        <v>0</v>
      </c>
      <c r="M38" s="12">
        <v>6.41</v>
      </c>
      <c r="N38" s="12">
        <v>0.59</v>
      </c>
      <c r="O38" s="11">
        <v>70597752</v>
      </c>
    </row>
    <row r="39" spans="1:15" ht="12.75" customHeight="1" x14ac:dyDescent="0.3">
      <c r="A39" s="10" t="s">
        <v>0</v>
      </c>
      <c r="B39" s="10" t="s">
        <v>717</v>
      </c>
      <c r="C39" s="10" t="s">
        <v>718</v>
      </c>
      <c r="D39" s="10" t="s">
        <v>355</v>
      </c>
      <c r="E39" s="11">
        <v>98126</v>
      </c>
      <c r="F39" s="10" t="s">
        <v>688</v>
      </c>
      <c r="G39" s="10" t="s">
        <v>41</v>
      </c>
      <c r="H39" s="12">
        <v>9072</v>
      </c>
      <c r="I39" s="12">
        <v>18674</v>
      </c>
      <c r="J39" s="12">
        <v>0</v>
      </c>
      <c r="K39" s="12">
        <v>6041.18</v>
      </c>
      <c r="L39" s="12">
        <v>0</v>
      </c>
      <c r="M39" s="12">
        <v>2.9</v>
      </c>
      <c r="N39" s="12">
        <v>0.27</v>
      </c>
      <c r="O39" s="11">
        <v>70486931</v>
      </c>
    </row>
    <row r="40" spans="1:15" ht="12.75" customHeight="1" x14ac:dyDescent="0.3">
      <c r="A40" s="10" t="s">
        <v>0</v>
      </c>
      <c r="B40" s="10" t="s">
        <v>719</v>
      </c>
      <c r="C40" s="10" t="s">
        <v>720</v>
      </c>
      <c r="D40" s="10" t="s">
        <v>285</v>
      </c>
      <c r="E40" s="11">
        <v>99341</v>
      </c>
      <c r="F40" s="10" t="s">
        <v>688</v>
      </c>
      <c r="G40" s="10" t="s">
        <v>41</v>
      </c>
      <c r="H40" s="12">
        <v>46731</v>
      </c>
      <c r="I40" s="12">
        <v>3065</v>
      </c>
      <c r="J40" s="12">
        <v>0</v>
      </c>
      <c r="K40" s="12">
        <v>5107.6000000000004</v>
      </c>
      <c r="L40" s="12">
        <v>0</v>
      </c>
      <c r="M40" s="12">
        <v>2.4500000000000002</v>
      </c>
      <c r="N40" s="12">
        <v>0.23</v>
      </c>
      <c r="O40" s="11">
        <v>70487483</v>
      </c>
    </row>
    <row r="41" spans="1:15" ht="12.75" customHeight="1" x14ac:dyDescent="0.3">
      <c r="A41" s="10" t="s">
        <v>0</v>
      </c>
      <c r="B41" s="10" t="s">
        <v>721</v>
      </c>
      <c r="C41" s="10" t="s">
        <v>722</v>
      </c>
      <c r="D41" s="10" t="s">
        <v>355</v>
      </c>
      <c r="E41" s="11">
        <v>99341</v>
      </c>
      <c r="F41" s="10" t="s">
        <v>688</v>
      </c>
      <c r="G41" s="10" t="s">
        <v>41</v>
      </c>
      <c r="H41" s="12">
        <v>10150</v>
      </c>
      <c r="I41" s="12">
        <v>5987</v>
      </c>
      <c r="J41" s="12">
        <v>0</v>
      </c>
      <c r="K41" s="12">
        <v>2166.9899999999998</v>
      </c>
      <c r="L41" s="12">
        <v>0</v>
      </c>
      <c r="M41" s="12">
        <v>1.04</v>
      </c>
      <c r="N41" s="12">
        <v>0.1</v>
      </c>
      <c r="O41" s="11">
        <v>70629316</v>
      </c>
    </row>
    <row r="42" spans="1:15" ht="12.75" customHeight="1" x14ac:dyDescent="0.3">
      <c r="A42" s="10" t="s">
        <v>0</v>
      </c>
      <c r="B42" s="10" t="s">
        <v>723</v>
      </c>
      <c r="C42" s="10" t="s">
        <v>724</v>
      </c>
      <c r="D42" s="10" t="s">
        <v>355</v>
      </c>
      <c r="E42" s="11">
        <v>99342</v>
      </c>
      <c r="F42" s="10" t="s">
        <v>688</v>
      </c>
      <c r="G42" s="10" t="s">
        <v>41</v>
      </c>
      <c r="H42" s="12">
        <v>746</v>
      </c>
      <c r="I42" s="12">
        <v>15550</v>
      </c>
      <c r="J42" s="12">
        <v>0</v>
      </c>
      <c r="K42" s="12">
        <v>413.67</v>
      </c>
      <c r="L42" s="12">
        <v>0</v>
      </c>
      <c r="M42" s="12">
        <v>0.2</v>
      </c>
      <c r="N42" s="12">
        <v>0.02</v>
      </c>
      <c r="O42" s="11">
        <v>70543764</v>
      </c>
    </row>
    <row r="43" spans="1:15" ht="12.75" customHeight="1" x14ac:dyDescent="0.3">
      <c r="A43" s="10" t="s">
        <v>0</v>
      </c>
      <c r="B43" s="10" t="s">
        <v>725</v>
      </c>
      <c r="C43" s="10" t="s">
        <v>726</v>
      </c>
      <c r="D43" s="10" t="s">
        <v>510</v>
      </c>
      <c r="E43" s="11">
        <v>97857</v>
      </c>
      <c r="F43" s="10" t="s">
        <v>688</v>
      </c>
      <c r="G43" s="10" t="s">
        <v>41</v>
      </c>
      <c r="H43" s="12">
        <v>22467</v>
      </c>
      <c r="I43" s="12">
        <v>4395</v>
      </c>
      <c r="J43" s="12">
        <v>0</v>
      </c>
      <c r="K43" s="12">
        <v>3521.16</v>
      </c>
      <c r="L43" s="12">
        <v>0.05</v>
      </c>
      <c r="M43" s="12">
        <v>1.69</v>
      </c>
      <c r="N43" s="12">
        <v>0.16</v>
      </c>
      <c r="O43" s="11">
        <v>74864851</v>
      </c>
    </row>
    <row r="44" spans="1:15" ht="12.75" customHeight="1" x14ac:dyDescent="0.3">
      <c r="A44" s="10" t="s">
        <v>0</v>
      </c>
      <c r="B44" s="10" t="s">
        <v>727</v>
      </c>
      <c r="C44" s="10" t="s">
        <v>728</v>
      </c>
      <c r="D44" s="10" t="s">
        <v>355</v>
      </c>
      <c r="E44" s="11">
        <v>97857</v>
      </c>
      <c r="F44" s="10" t="s">
        <v>688</v>
      </c>
      <c r="G44" s="10" t="s">
        <v>41</v>
      </c>
      <c r="H44" s="12">
        <v>20766</v>
      </c>
      <c r="I44" s="12">
        <v>3096</v>
      </c>
      <c r="J44" s="12">
        <v>0</v>
      </c>
      <c r="K44" s="12">
        <v>2292.64</v>
      </c>
      <c r="L44" s="12">
        <v>0.18</v>
      </c>
      <c r="M44" s="12">
        <v>1.1000000000000001</v>
      </c>
      <c r="N44" s="12">
        <v>0.1</v>
      </c>
      <c r="O44" s="11">
        <v>74968843</v>
      </c>
    </row>
    <row r="45" spans="1:15" ht="12.75" customHeight="1" x14ac:dyDescent="0.3">
      <c r="A45" s="10" t="s">
        <v>0</v>
      </c>
      <c r="B45" s="10" t="s">
        <v>729</v>
      </c>
      <c r="C45" s="10" t="s">
        <v>730</v>
      </c>
      <c r="D45" s="10" t="s">
        <v>369</v>
      </c>
      <c r="E45" s="11">
        <v>98262</v>
      </c>
      <c r="F45" s="10" t="s">
        <v>688</v>
      </c>
      <c r="G45" s="10" t="s">
        <v>41</v>
      </c>
      <c r="H45" s="12">
        <v>8900</v>
      </c>
      <c r="I45" s="12">
        <v>19510</v>
      </c>
      <c r="J45" s="12">
        <v>0</v>
      </c>
      <c r="K45" s="12">
        <v>6191.97</v>
      </c>
      <c r="L45" s="12">
        <v>0</v>
      </c>
      <c r="M45" s="12">
        <v>2.97</v>
      </c>
      <c r="N45" s="12">
        <v>0.27</v>
      </c>
      <c r="O45" s="11">
        <v>75032359</v>
      </c>
    </row>
    <row r="46" spans="1:15" ht="12.75" customHeight="1" x14ac:dyDescent="0.3">
      <c r="A46" s="10" t="s">
        <v>0</v>
      </c>
      <c r="B46" s="10" t="s">
        <v>731</v>
      </c>
      <c r="C46" s="10" t="s">
        <v>732</v>
      </c>
      <c r="D46" s="10" t="s">
        <v>355</v>
      </c>
      <c r="E46" s="11">
        <v>99343</v>
      </c>
      <c r="F46" s="10" t="s">
        <v>688</v>
      </c>
      <c r="G46" s="10" t="s">
        <v>41</v>
      </c>
      <c r="H46" s="12">
        <v>1182</v>
      </c>
      <c r="I46" s="12">
        <v>29300</v>
      </c>
      <c r="J46" s="12">
        <v>0</v>
      </c>
      <c r="K46" s="12">
        <v>1235</v>
      </c>
      <c r="L46" s="12">
        <v>0</v>
      </c>
      <c r="M46" s="12">
        <v>0.59</v>
      </c>
      <c r="N46" s="12">
        <v>0.05</v>
      </c>
      <c r="O46" s="11">
        <v>70480678</v>
      </c>
    </row>
    <row r="47" spans="1:15" ht="12.75" customHeight="1" x14ac:dyDescent="0.3">
      <c r="A47" s="10" t="s">
        <v>0</v>
      </c>
      <c r="B47" s="10" t="s">
        <v>733</v>
      </c>
      <c r="C47" s="10" t="s">
        <v>734</v>
      </c>
      <c r="D47" s="10" t="s">
        <v>355</v>
      </c>
      <c r="E47" s="11">
        <v>99148</v>
      </c>
      <c r="F47" s="10" t="s">
        <v>688</v>
      </c>
      <c r="G47" s="10" t="s">
        <v>41</v>
      </c>
      <c r="H47" s="12">
        <v>13000</v>
      </c>
      <c r="I47" s="12">
        <v>5963</v>
      </c>
      <c r="J47" s="12">
        <v>0</v>
      </c>
      <c r="K47" s="12">
        <v>2764.33</v>
      </c>
      <c r="L47" s="12">
        <v>0</v>
      </c>
      <c r="M47" s="12">
        <v>1.33</v>
      </c>
      <c r="N47" s="12">
        <v>0.12</v>
      </c>
      <c r="O47" s="11">
        <v>70548441</v>
      </c>
    </row>
    <row r="48" spans="1:15" ht="12.75" customHeight="1" x14ac:dyDescent="0.3">
      <c r="A48" s="10" t="s">
        <v>0</v>
      </c>
      <c r="B48" s="10" t="s">
        <v>735</v>
      </c>
      <c r="C48" s="10" t="s">
        <v>736</v>
      </c>
      <c r="D48" s="10" t="s">
        <v>355</v>
      </c>
      <c r="E48" s="11">
        <v>99148</v>
      </c>
      <c r="F48" s="10" t="s">
        <v>688</v>
      </c>
      <c r="G48" s="10" t="s">
        <v>41</v>
      </c>
      <c r="H48" s="12">
        <v>23811</v>
      </c>
      <c r="I48" s="12">
        <v>9559</v>
      </c>
      <c r="J48" s="12">
        <v>0</v>
      </c>
      <c r="K48" s="12">
        <v>8116.55</v>
      </c>
      <c r="L48" s="12">
        <v>0</v>
      </c>
      <c r="M48" s="12">
        <v>3.9</v>
      </c>
      <c r="N48" s="12">
        <v>0.36</v>
      </c>
      <c r="O48" s="11">
        <v>70811179</v>
      </c>
    </row>
    <row r="49" spans="1:15" ht="12.75" customHeight="1" x14ac:dyDescent="0.3">
      <c r="A49" s="10" t="s">
        <v>0</v>
      </c>
      <c r="B49" s="10" t="s">
        <v>737</v>
      </c>
      <c r="C49" s="10" t="s">
        <v>738</v>
      </c>
      <c r="D49" s="10" t="s">
        <v>355</v>
      </c>
      <c r="E49" s="11">
        <v>99148</v>
      </c>
      <c r="F49" s="10" t="s">
        <v>688</v>
      </c>
      <c r="G49" s="10" t="s">
        <v>41</v>
      </c>
      <c r="H49" s="12">
        <v>8453</v>
      </c>
      <c r="I49" s="12">
        <v>8771</v>
      </c>
      <c r="J49" s="12">
        <v>0</v>
      </c>
      <c r="K49" s="12">
        <v>2643.88</v>
      </c>
      <c r="L49" s="12">
        <v>0</v>
      </c>
      <c r="M49" s="12">
        <v>1.27</v>
      </c>
      <c r="N49" s="12">
        <v>0.12</v>
      </c>
      <c r="O49" s="11">
        <v>70878707</v>
      </c>
    </row>
    <row r="50" spans="1:15" ht="12.75" customHeight="1" x14ac:dyDescent="0.3">
      <c r="A50" s="10" t="s">
        <v>0</v>
      </c>
      <c r="B50" s="10" t="s">
        <v>739</v>
      </c>
      <c r="C50" s="10" t="s">
        <v>740</v>
      </c>
      <c r="D50" s="10" t="s">
        <v>355</v>
      </c>
      <c r="E50" s="11">
        <v>99294</v>
      </c>
      <c r="F50" s="10" t="s">
        <v>688</v>
      </c>
      <c r="G50" s="10" t="s">
        <v>41</v>
      </c>
      <c r="H50" s="12">
        <v>77473</v>
      </c>
      <c r="I50" s="12">
        <v>2725</v>
      </c>
      <c r="J50" s="12">
        <v>0</v>
      </c>
      <c r="K50" s="12">
        <v>7528.32</v>
      </c>
      <c r="L50" s="12">
        <v>0</v>
      </c>
      <c r="M50" s="12">
        <v>3.61</v>
      </c>
      <c r="N50" s="12">
        <v>0.33</v>
      </c>
      <c r="O50" s="11">
        <v>70777511</v>
      </c>
    </row>
    <row r="51" spans="1:15" ht="12.75" customHeight="1" x14ac:dyDescent="0.3">
      <c r="A51" s="10" t="s">
        <v>0</v>
      </c>
      <c r="B51" s="10" t="s">
        <v>741</v>
      </c>
      <c r="C51" s="10" t="s">
        <v>742</v>
      </c>
      <c r="D51" s="10" t="s">
        <v>285</v>
      </c>
      <c r="E51" s="11">
        <v>99390</v>
      </c>
      <c r="F51" s="10" t="s">
        <v>688</v>
      </c>
      <c r="G51" s="10" t="s">
        <v>41</v>
      </c>
      <c r="H51" s="12">
        <v>11130</v>
      </c>
      <c r="I51" s="12">
        <v>6371</v>
      </c>
      <c r="J51" s="12">
        <v>0</v>
      </c>
      <c r="K51" s="12">
        <v>2528.62</v>
      </c>
      <c r="L51" s="12">
        <v>0</v>
      </c>
      <c r="M51" s="12">
        <v>1.21</v>
      </c>
      <c r="N51" s="12">
        <v>0.11</v>
      </c>
      <c r="O51" s="11">
        <v>70485651</v>
      </c>
    </row>
    <row r="52" spans="1:15" ht="12.75" customHeight="1" x14ac:dyDescent="0.3">
      <c r="A52" s="10" t="s">
        <v>0</v>
      </c>
      <c r="B52" s="10" t="s">
        <v>743</v>
      </c>
      <c r="C52" s="10" t="s">
        <v>744</v>
      </c>
      <c r="D52" s="10" t="s">
        <v>355</v>
      </c>
      <c r="E52" s="11">
        <v>99390</v>
      </c>
      <c r="F52" s="10" t="s">
        <v>688</v>
      </c>
      <c r="G52" s="10" t="s">
        <v>41</v>
      </c>
      <c r="H52" s="12">
        <v>52000</v>
      </c>
      <c r="I52" s="12">
        <v>2760</v>
      </c>
      <c r="J52" s="12">
        <v>0</v>
      </c>
      <c r="K52" s="12">
        <v>5117.92</v>
      </c>
      <c r="L52" s="12">
        <v>0</v>
      </c>
      <c r="M52" s="12">
        <v>2.46</v>
      </c>
      <c r="N52" s="12">
        <v>0.23</v>
      </c>
      <c r="O52" s="11">
        <v>70534276</v>
      </c>
    </row>
    <row r="53" spans="1:15" ht="12.75" customHeight="1" x14ac:dyDescent="0.3">
      <c r="A53" s="10" t="s">
        <v>0</v>
      </c>
      <c r="B53" s="10" t="s">
        <v>745</v>
      </c>
      <c r="C53" s="10" t="s">
        <v>746</v>
      </c>
      <c r="D53" s="10" t="s">
        <v>355</v>
      </c>
      <c r="E53" s="11">
        <v>99390</v>
      </c>
      <c r="F53" s="10" t="s">
        <v>688</v>
      </c>
      <c r="G53" s="10" t="s">
        <v>41</v>
      </c>
      <c r="H53" s="12">
        <v>20910</v>
      </c>
      <c r="I53" s="12">
        <v>3677</v>
      </c>
      <c r="J53" s="12">
        <v>0</v>
      </c>
      <c r="K53" s="12">
        <v>2741.76</v>
      </c>
      <c r="L53" s="12">
        <v>0</v>
      </c>
      <c r="M53" s="12">
        <v>1.32</v>
      </c>
      <c r="N53" s="12">
        <v>0.12</v>
      </c>
      <c r="O53" s="11">
        <v>75599365</v>
      </c>
    </row>
    <row r="54" spans="1:15" ht="12.75" customHeight="1" x14ac:dyDescent="0.3">
      <c r="A54" s="10" t="s">
        <v>0</v>
      </c>
      <c r="B54" s="10" t="s">
        <v>747</v>
      </c>
      <c r="C54" s="10" t="s">
        <v>748</v>
      </c>
      <c r="D54" s="10" t="s">
        <v>285</v>
      </c>
      <c r="E54" s="11">
        <v>98183</v>
      </c>
      <c r="F54" s="10" t="s">
        <v>688</v>
      </c>
      <c r="G54" s="10" t="s">
        <v>41</v>
      </c>
      <c r="H54" s="12">
        <v>60000</v>
      </c>
      <c r="I54" s="12">
        <v>1204</v>
      </c>
      <c r="J54" s="12">
        <v>0</v>
      </c>
      <c r="K54" s="12">
        <v>2576.08</v>
      </c>
      <c r="L54" s="12">
        <v>0</v>
      </c>
      <c r="M54" s="12">
        <v>1.24</v>
      </c>
      <c r="N54" s="12">
        <v>0.11</v>
      </c>
      <c r="O54" s="11">
        <v>70719521</v>
      </c>
    </row>
    <row r="55" spans="1:15" ht="12.75" customHeight="1" x14ac:dyDescent="0.3">
      <c r="A55" s="10" t="s">
        <v>0</v>
      </c>
      <c r="B55" s="10" t="s">
        <v>749</v>
      </c>
      <c r="C55" s="10" t="s">
        <v>750</v>
      </c>
      <c r="D55" s="10" t="s">
        <v>355</v>
      </c>
      <c r="E55" s="11">
        <v>5391</v>
      </c>
      <c r="F55" s="10" t="s">
        <v>688</v>
      </c>
      <c r="G55" s="10" t="s">
        <v>41</v>
      </c>
      <c r="H55" s="12">
        <v>18675</v>
      </c>
      <c r="I55" s="12">
        <v>3496</v>
      </c>
      <c r="J55" s="12">
        <v>0</v>
      </c>
      <c r="K55" s="12">
        <v>2328.16</v>
      </c>
      <c r="L55" s="12">
        <v>0</v>
      </c>
      <c r="M55" s="12">
        <v>1.1200000000000001</v>
      </c>
      <c r="N55" s="12">
        <v>0.1</v>
      </c>
      <c r="O55" s="11">
        <v>74213448</v>
      </c>
    </row>
    <row r="56" spans="1:15" ht="12.75" customHeight="1" x14ac:dyDescent="0.3">
      <c r="A56" s="4" t="s">
        <v>0</v>
      </c>
      <c r="B56" s="4" t="s">
        <v>751</v>
      </c>
      <c r="C56" s="4" t="s">
        <v>0</v>
      </c>
      <c r="D56" s="4" t="s">
        <v>0</v>
      </c>
      <c r="E56" s="4" t="s">
        <v>0</v>
      </c>
      <c r="F56" s="4" t="s">
        <v>0</v>
      </c>
      <c r="G56" s="4" t="s">
        <v>0</v>
      </c>
      <c r="H56" s="6">
        <v>0</v>
      </c>
      <c r="I56" s="4" t="s">
        <v>0</v>
      </c>
      <c r="J56" s="6">
        <v>0</v>
      </c>
      <c r="K56" s="6">
        <v>0</v>
      </c>
      <c r="L56" s="4" t="s">
        <v>0</v>
      </c>
      <c r="M56" s="6">
        <v>0</v>
      </c>
      <c r="N56" s="6">
        <v>0</v>
      </c>
      <c r="O56" s="4" t="s">
        <v>0</v>
      </c>
    </row>
    <row r="57" spans="1:15" ht="12.75" customHeight="1" x14ac:dyDescent="0.3">
      <c r="A57" s="4" t="s">
        <v>0</v>
      </c>
      <c r="B57" s="4" t="s">
        <v>752</v>
      </c>
      <c r="C57" s="4" t="s">
        <v>0</v>
      </c>
      <c r="D57" s="4" t="s">
        <v>0</v>
      </c>
      <c r="E57" s="4" t="s">
        <v>0</v>
      </c>
      <c r="F57" s="4" t="s">
        <v>0</v>
      </c>
      <c r="G57" s="4" t="s">
        <v>0</v>
      </c>
      <c r="H57" s="6">
        <v>0</v>
      </c>
      <c r="I57" s="4" t="s">
        <v>0</v>
      </c>
      <c r="J57" s="6">
        <v>0</v>
      </c>
      <c r="K57" s="6">
        <v>0</v>
      </c>
      <c r="L57" s="4" t="s">
        <v>0</v>
      </c>
      <c r="M57" s="6">
        <v>0</v>
      </c>
      <c r="N57" s="6">
        <v>0</v>
      </c>
      <c r="O57" s="4" t="s">
        <v>0</v>
      </c>
    </row>
    <row r="58" spans="1:15" ht="12.75" customHeight="1" x14ac:dyDescent="0.3">
      <c r="A58" s="4" t="s">
        <v>0</v>
      </c>
      <c r="B58" s="4" t="s">
        <v>705</v>
      </c>
      <c r="C58" s="4" t="s">
        <v>0</v>
      </c>
      <c r="D58" s="4" t="s">
        <v>0</v>
      </c>
      <c r="E58" s="4" t="s">
        <v>0</v>
      </c>
      <c r="F58" s="4" t="s">
        <v>0</v>
      </c>
      <c r="G58" s="4" t="s">
        <v>0</v>
      </c>
      <c r="H58" s="6">
        <v>0</v>
      </c>
      <c r="I58" s="4" t="s">
        <v>0</v>
      </c>
      <c r="J58" s="6">
        <v>0</v>
      </c>
      <c r="K58" s="6">
        <v>0</v>
      </c>
      <c r="L58" s="4" t="s">
        <v>0</v>
      </c>
      <c r="M58" s="6">
        <v>0</v>
      </c>
      <c r="N58" s="6">
        <v>0</v>
      </c>
      <c r="O58" s="4" t="s">
        <v>0</v>
      </c>
    </row>
    <row r="59" spans="1:15" ht="12.75" customHeight="1" x14ac:dyDescent="0.3">
      <c r="A59" s="8" t="s">
        <v>0</v>
      </c>
      <c r="B59" s="8" t="s">
        <v>108</v>
      </c>
      <c r="C59" s="8" t="s">
        <v>0</v>
      </c>
      <c r="D59" s="8" t="s">
        <v>0</v>
      </c>
      <c r="E59" s="8" t="s">
        <v>0</v>
      </c>
      <c r="F59" s="8" t="s">
        <v>0</v>
      </c>
      <c r="G59" s="8" t="s">
        <v>0</v>
      </c>
      <c r="H59" s="8" t="s">
        <v>0</v>
      </c>
      <c r="I59" s="8" t="s">
        <v>0</v>
      </c>
      <c r="J59" s="8" t="s">
        <v>0</v>
      </c>
      <c r="K59" s="8" t="s">
        <v>0</v>
      </c>
      <c r="L59" s="8" t="s">
        <v>0</v>
      </c>
      <c r="M59" s="8" t="s">
        <v>0</v>
      </c>
      <c r="N59" s="8" t="s">
        <v>0</v>
      </c>
      <c r="O59" s="8" t="s">
        <v>0</v>
      </c>
    </row>
    <row r="60" spans="1:15" ht="12.75" customHeight="1" x14ac:dyDescent="0.3">
      <c r="A60" s="8" t="s">
        <v>0</v>
      </c>
      <c r="B60" s="8" t="s">
        <v>160</v>
      </c>
      <c r="C60" s="8" t="s">
        <v>0</v>
      </c>
      <c r="D60" s="8" t="s">
        <v>0</v>
      </c>
      <c r="E60" s="8" t="s">
        <v>0</v>
      </c>
      <c r="F60" s="8" t="s">
        <v>0</v>
      </c>
      <c r="G60" s="8" t="s">
        <v>0</v>
      </c>
      <c r="H60" s="8" t="s">
        <v>0</v>
      </c>
      <c r="I60" s="8" t="s">
        <v>0</v>
      </c>
      <c r="J60" s="8" t="s">
        <v>0</v>
      </c>
      <c r="K60" s="8" t="s">
        <v>0</v>
      </c>
      <c r="L60" s="8" t="s">
        <v>0</v>
      </c>
      <c r="M60" s="8" t="s">
        <v>0</v>
      </c>
      <c r="N60" s="8" t="s">
        <v>0</v>
      </c>
      <c r="O60" s="8" t="s">
        <v>0</v>
      </c>
    </row>
    <row r="61" spans="1:15" ht="12.75" customHeight="1" x14ac:dyDescent="0.3">
      <c r="A61" s="1" t="s">
        <v>61</v>
      </c>
      <c r="B61" s="1" t="s">
        <v>62</v>
      </c>
    </row>
    <row r="62" spans="1:15" s="26" customFormat="1" x14ac:dyDescent="0.3">
      <c r="A62" s="26" t="s">
        <v>1187</v>
      </c>
    </row>
  </sheetData>
  <mergeCells count="2">
    <mergeCell ref="A62:XFD62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40"/>
  <sheetViews>
    <sheetView rightToLeft="1" topLeftCell="A31" workbookViewId="0">
      <selection activeCell="B45" sqref="B45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31" customFormat="1" ht="14.25" customHeight="1" x14ac:dyDescent="0.25">
      <c r="A1" s="31" t="s">
        <v>1186</v>
      </c>
    </row>
    <row r="2" spans="1:16" s="21" customFormat="1" ht="14.25" customHeight="1" x14ac:dyDescent="0.25">
      <c r="B2" s="22" t="s">
        <v>1189</v>
      </c>
      <c r="C2" s="23">
        <v>43646</v>
      </c>
    </row>
    <row r="3" spans="1:16" ht="12.75" customHeight="1" x14ac:dyDescent="0.3">
      <c r="B3" s="24" t="s">
        <v>1190</v>
      </c>
      <c r="C3" s="25" t="s">
        <v>1170</v>
      </c>
    </row>
    <row r="4" spans="1:16" ht="12.75" customHeight="1" x14ac:dyDescent="0.3">
      <c r="B4" s="24" t="s">
        <v>1191</v>
      </c>
      <c r="C4" s="25" t="s">
        <v>1192</v>
      </c>
    </row>
    <row r="5" spans="1:16" ht="12.75" customHeight="1" x14ac:dyDescent="0.3">
      <c r="B5" s="24" t="s">
        <v>1193</v>
      </c>
      <c r="C5" s="25">
        <v>392</v>
      </c>
    </row>
    <row r="6" spans="1:16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753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64</v>
      </c>
      <c r="C8" s="2" t="s">
        <v>65</v>
      </c>
      <c r="D8" s="2" t="s">
        <v>111</v>
      </c>
      <c r="E8" s="2" t="s">
        <v>66</v>
      </c>
      <c r="F8" s="2" t="s">
        <v>163</v>
      </c>
      <c r="G8" s="2" t="s">
        <v>67</v>
      </c>
      <c r="H8" s="2" t="s">
        <v>68</v>
      </c>
      <c r="I8" s="2" t="s">
        <v>69</v>
      </c>
      <c r="J8" s="2" t="s">
        <v>114</v>
      </c>
      <c r="K8" s="2" t="s">
        <v>115</v>
      </c>
      <c r="L8" s="2" t="s">
        <v>72</v>
      </c>
      <c r="M8" s="2" t="s">
        <v>117</v>
      </c>
      <c r="N8" s="2" t="s">
        <v>73</v>
      </c>
      <c r="O8" s="2" t="s">
        <v>118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120</v>
      </c>
      <c r="K9" s="2" t="s">
        <v>121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0</v>
      </c>
    </row>
    <row r="11" spans="1:16" ht="12.75" customHeight="1" x14ac:dyDescent="0.3">
      <c r="A11" s="8" t="s">
        <v>0</v>
      </c>
      <c r="B11" s="8" t="s">
        <v>754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978038.06</v>
      </c>
      <c r="K11" s="8" t="s">
        <v>0</v>
      </c>
      <c r="L11" s="9">
        <v>125401.85</v>
      </c>
      <c r="M11" s="8" t="s">
        <v>0</v>
      </c>
      <c r="N11" s="9">
        <v>100</v>
      </c>
      <c r="O11" s="9">
        <v>5.57</v>
      </c>
      <c r="P11" s="8" t="s">
        <v>0</v>
      </c>
    </row>
    <row r="12" spans="1:16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755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756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757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758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106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978038.06</v>
      </c>
      <c r="K17" s="4" t="s">
        <v>0</v>
      </c>
      <c r="L17" s="6">
        <v>125401.85</v>
      </c>
      <c r="M17" s="4" t="s">
        <v>0</v>
      </c>
      <c r="N17" s="6">
        <v>100</v>
      </c>
      <c r="O17" s="6">
        <v>5.57</v>
      </c>
      <c r="P17" s="4" t="s">
        <v>0</v>
      </c>
    </row>
    <row r="18" spans="1:16" ht="12.75" customHeight="1" x14ac:dyDescent="0.3">
      <c r="A18" s="4" t="s">
        <v>0</v>
      </c>
      <c r="B18" s="4" t="s">
        <v>759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45239.08</v>
      </c>
      <c r="K18" s="4" t="s">
        <v>0</v>
      </c>
      <c r="L18" s="6">
        <v>89043.839999999997</v>
      </c>
      <c r="M18" s="4" t="s">
        <v>0</v>
      </c>
      <c r="N18" s="6">
        <v>71.010000000000005</v>
      </c>
      <c r="O18" s="6">
        <v>3.95</v>
      </c>
      <c r="P18" s="4" t="s">
        <v>0</v>
      </c>
    </row>
    <row r="19" spans="1:16" ht="12.75" customHeight="1" x14ac:dyDescent="0.3">
      <c r="A19" s="10" t="s">
        <v>0</v>
      </c>
      <c r="B19" s="10" t="s">
        <v>760</v>
      </c>
      <c r="C19" s="10" t="s">
        <v>761</v>
      </c>
      <c r="D19" s="10" t="s">
        <v>285</v>
      </c>
      <c r="E19" s="11">
        <v>92767</v>
      </c>
      <c r="F19" s="10" t="s">
        <v>333</v>
      </c>
      <c r="G19" s="10" t="s">
        <v>133</v>
      </c>
      <c r="H19" s="10" t="s">
        <v>133</v>
      </c>
      <c r="I19" s="10" t="s">
        <v>41</v>
      </c>
      <c r="J19" s="12">
        <v>3148.71</v>
      </c>
      <c r="K19" s="12">
        <v>112429</v>
      </c>
      <c r="L19" s="12">
        <v>12623.86</v>
      </c>
      <c r="M19" s="12">
        <v>0</v>
      </c>
      <c r="N19" s="12">
        <v>10.07</v>
      </c>
      <c r="O19" s="12">
        <v>0.56000000000000005</v>
      </c>
      <c r="P19" s="11">
        <v>75147884</v>
      </c>
    </row>
    <row r="20" spans="1:16" ht="12.75" customHeight="1" x14ac:dyDescent="0.3">
      <c r="A20" s="10" t="s">
        <v>0</v>
      </c>
      <c r="B20" s="10" t="s">
        <v>762</v>
      </c>
      <c r="C20" s="10" t="s">
        <v>763</v>
      </c>
      <c r="D20" s="10" t="s">
        <v>355</v>
      </c>
      <c r="E20" s="11">
        <v>94167</v>
      </c>
      <c r="F20" s="10" t="s">
        <v>505</v>
      </c>
      <c r="G20" s="10" t="s">
        <v>133</v>
      </c>
      <c r="H20" s="10" t="s">
        <v>133</v>
      </c>
      <c r="I20" s="10" t="s">
        <v>41</v>
      </c>
      <c r="J20" s="12">
        <v>10000</v>
      </c>
      <c r="K20" s="12">
        <v>104398</v>
      </c>
      <c r="L20" s="12">
        <v>37228.33</v>
      </c>
      <c r="M20" s="12">
        <v>0</v>
      </c>
      <c r="N20" s="12">
        <v>29.69</v>
      </c>
      <c r="O20" s="12">
        <v>1.65</v>
      </c>
      <c r="P20" s="11">
        <v>76297688</v>
      </c>
    </row>
    <row r="21" spans="1:16" ht="12.75" customHeight="1" x14ac:dyDescent="0.3">
      <c r="A21" s="10" t="s">
        <v>0</v>
      </c>
      <c r="B21" s="10" t="s">
        <v>764</v>
      </c>
      <c r="C21" s="10" t="s">
        <v>765</v>
      </c>
      <c r="D21" s="10" t="s">
        <v>285</v>
      </c>
      <c r="E21" s="11">
        <v>99298</v>
      </c>
      <c r="F21" s="10" t="s">
        <v>333</v>
      </c>
      <c r="G21" s="10" t="s">
        <v>133</v>
      </c>
      <c r="H21" s="10" t="s">
        <v>133</v>
      </c>
      <c r="I21" s="10" t="s">
        <v>41</v>
      </c>
      <c r="J21" s="12">
        <v>5486.79</v>
      </c>
      <c r="K21" s="12">
        <v>131615</v>
      </c>
      <c r="L21" s="12">
        <v>25751.65</v>
      </c>
      <c r="M21" s="12">
        <v>0.23</v>
      </c>
      <c r="N21" s="12">
        <v>20.53</v>
      </c>
      <c r="O21" s="12">
        <v>1.1399999999999999</v>
      </c>
      <c r="P21" s="11">
        <v>74712159</v>
      </c>
    </row>
    <row r="22" spans="1:16" ht="12.75" customHeight="1" x14ac:dyDescent="0.3">
      <c r="A22" s="10" t="s">
        <v>0</v>
      </c>
      <c r="B22" s="10" t="s">
        <v>766</v>
      </c>
      <c r="C22" s="10" t="s">
        <v>767</v>
      </c>
      <c r="D22" s="10" t="s">
        <v>285</v>
      </c>
      <c r="E22" s="11">
        <v>97153</v>
      </c>
      <c r="F22" s="10" t="s">
        <v>768</v>
      </c>
      <c r="G22" s="10" t="s">
        <v>133</v>
      </c>
      <c r="H22" s="10" t="s">
        <v>133</v>
      </c>
      <c r="I22" s="10" t="s">
        <v>41</v>
      </c>
      <c r="J22" s="12">
        <v>26603.58</v>
      </c>
      <c r="K22" s="12">
        <v>14167</v>
      </c>
      <c r="L22" s="12">
        <v>13440</v>
      </c>
      <c r="M22" s="12">
        <v>0.2</v>
      </c>
      <c r="N22" s="12">
        <v>10.72</v>
      </c>
      <c r="O22" s="12">
        <v>0.6</v>
      </c>
      <c r="P22" s="11">
        <v>74705997</v>
      </c>
    </row>
    <row r="23" spans="1:16" ht="12.75" customHeight="1" x14ac:dyDescent="0.3">
      <c r="A23" s="4" t="s">
        <v>0</v>
      </c>
      <c r="B23" s="4" t="s">
        <v>769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4" t="s">
        <v>0</v>
      </c>
      <c r="B24" s="4" t="s">
        <v>770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841828.67</v>
      </c>
      <c r="K24" s="4" t="s">
        <v>0</v>
      </c>
      <c r="L24" s="6">
        <v>23577.74</v>
      </c>
      <c r="M24" s="4" t="s">
        <v>0</v>
      </c>
      <c r="N24" s="6">
        <v>18.8</v>
      </c>
      <c r="O24" s="6">
        <v>1.05</v>
      </c>
      <c r="P24" s="4" t="s">
        <v>0</v>
      </c>
    </row>
    <row r="25" spans="1:16" ht="12.75" customHeight="1" x14ac:dyDescent="0.3">
      <c r="A25" s="10" t="s">
        <v>0</v>
      </c>
      <c r="B25" s="10" t="s">
        <v>771</v>
      </c>
      <c r="C25" s="10" t="s">
        <v>772</v>
      </c>
      <c r="D25" s="10" t="s">
        <v>285</v>
      </c>
      <c r="E25" s="11">
        <v>93263</v>
      </c>
      <c r="F25" s="10" t="s">
        <v>505</v>
      </c>
      <c r="G25" s="10" t="s">
        <v>133</v>
      </c>
      <c r="H25" s="10" t="s">
        <v>133</v>
      </c>
      <c r="I25" s="10" t="s">
        <v>49</v>
      </c>
      <c r="J25" s="12">
        <v>8350</v>
      </c>
      <c r="K25" s="12">
        <v>3705</v>
      </c>
      <c r="L25" s="12">
        <v>1256.53</v>
      </c>
      <c r="M25" s="12">
        <v>0</v>
      </c>
      <c r="N25" s="12">
        <v>1</v>
      </c>
      <c r="O25" s="12">
        <v>0.06</v>
      </c>
      <c r="P25" s="11">
        <v>76043702</v>
      </c>
    </row>
    <row r="26" spans="1:16" ht="12.75" customHeight="1" x14ac:dyDescent="0.3">
      <c r="A26" s="10" t="s">
        <v>0</v>
      </c>
      <c r="B26" s="10" t="s">
        <v>773</v>
      </c>
      <c r="C26" s="10" t="s">
        <v>774</v>
      </c>
      <c r="D26" s="10" t="s">
        <v>590</v>
      </c>
      <c r="E26" s="11">
        <v>93712</v>
      </c>
      <c r="F26" s="10" t="s">
        <v>505</v>
      </c>
      <c r="G26" s="10" t="s">
        <v>133</v>
      </c>
      <c r="H26" s="10" t="s">
        <v>133</v>
      </c>
      <c r="I26" s="10" t="s">
        <v>41</v>
      </c>
      <c r="J26" s="12">
        <v>250</v>
      </c>
      <c r="K26" s="12">
        <v>121846</v>
      </c>
      <c r="L26" s="12">
        <v>1086.26</v>
      </c>
      <c r="M26" s="12">
        <v>0</v>
      </c>
      <c r="N26" s="12">
        <v>0.87</v>
      </c>
      <c r="O26" s="12">
        <v>0.05</v>
      </c>
      <c r="P26" s="11">
        <v>76537620</v>
      </c>
    </row>
    <row r="27" spans="1:16" ht="12.75" customHeight="1" x14ac:dyDescent="0.3">
      <c r="A27" s="10" t="s">
        <v>0</v>
      </c>
      <c r="B27" s="10" t="s">
        <v>775</v>
      </c>
      <c r="C27" s="10" t="s">
        <v>776</v>
      </c>
      <c r="D27" s="10" t="s">
        <v>285</v>
      </c>
      <c r="E27" s="11">
        <v>98869</v>
      </c>
      <c r="F27" s="10" t="s">
        <v>777</v>
      </c>
      <c r="G27" s="10" t="s">
        <v>133</v>
      </c>
      <c r="H27" s="10" t="s">
        <v>133</v>
      </c>
      <c r="I27" s="10" t="s">
        <v>41</v>
      </c>
      <c r="J27" s="12">
        <v>150203.81</v>
      </c>
      <c r="K27" s="12">
        <v>1660.19</v>
      </c>
      <c r="L27" s="12">
        <v>8892.42</v>
      </c>
      <c r="M27" s="12">
        <v>0.48</v>
      </c>
      <c r="N27" s="12">
        <v>7.09</v>
      </c>
      <c r="O27" s="12">
        <v>0.39</v>
      </c>
      <c r="P27" s="11">
        <v>75217265</v>
      </c>
    </row>
    <row r="28" spans="1:16" ht="12.75" customHeight="1" x14ac:dyDescent="0.3">
      <c r="A28" s="10" t="s">
        <v>0</v>
      </c>
      <c r="B28" s="10" t="s">
        <v>778</v>
      </c>
      <c r="C28" s="10" t="s">
        <v>779</v>
      </c>
      <c r="D28" s="10" t="s">
        <v>131</v>
      </c>
      <c r="E28" s="11">
        <v>98876</v>
      </c>
      <c r="F28" s="10" t="s">
        <v>505</v>
      </c>
      <c r="G28" s="10" t="s">
        <v>133</v>
      </c>
      <c r="H28" s="10" t="s">
        <v>133</v>
      </c>
      <c r="I28" s="10" t="s">
        <v>53</v>
      </c>
      <c r="J28" s="12">
        <v>641302.88</v>
      </c>
      <c r="K28" s="12">
        <v>168.26</v>
      </c>
      <c r="L28" s="12">
        <v>2698.08</v>
      </c>
      <c r="M28" s="12">
        <v>0</v>
      </c>
      <c r="N28" s="12">
        <v>2.15</v>
      </c>
      <c r="O28" s="12">
        <v>0.12</v>
      </c>
      <c r="P28" s="11">
        <v>800074684</v>
      </c>
    </row>
    <row r="29" spans="1:16" ht="12.75" customHeight="1" x14ac:dyDescent="0.3">
      <c r="A29" s="10" t="s">
        <v>0</v>
      </c>
      <c r="B29" s="10" t="s">
        <v>780</v>
      </c>
      <c r="C29" s="10" t="s">
        <v>781</v>
      </c>
      <c r="D29" s="10" t="s">
        <v>285</v>
      </c>
      <c r="E29" s="11">
        <v>98193</v>
      </c>
      <c r="F29" s="10" t="s">
        <v>505</v>
      </c>
      <c r="G29" s="10" t="s">
        <v>133</v>
      </c>
      <c r="H29" s="10" t="s">
        <v>133</v>
      </c>
      <c r="I29" s="10" t="s">
        <v>41</v>
      </c>
      <c r="J29" s="12">
        <v>2900</v>
      </c>
      <c r="K29" s="12">
        <v>8573</v>
      </c>
      <c r="L29" s="12">
        <v>886.57</v>
      </c>
      <c r="M29" s="12">
        <v>0</v>
      </c>
      <c r="N29" s="12">
        <v>0.71</v>
      </c>
      <c r="O29" s="12">
        <v>0.04</v>
      </c>
      <c r="P29" s="11">
        <v>76542547</v>
      </c>
    </row>
    <row r="30" spans="1:16" ht="12.75" customHeight="1" x14ac:dyDescent="0.3">
      <c r="A30" s="10" t="s">
        <v>0</v>
      </c>
      <c r="B30" s="10" t="s">
        <v>782</v>
      </c>
      <c r="C30" s="10" t="s">
        <v>783</v>
      </c>
      <c r="D30" s="10" t="s">
        <v>285</v>
      </c>
      <c r="E30" s="11">
        <v>96144</v>
      </c>
      <c r="F30" s="10" t="s">
        <v>505</v>
      </c>
      <c r="G30" s="10" t="s">
        <v>133</v>
      </c>
      <c r="H30" s="10" t="s">
        <v>133</v>
      </c>
      <c r="I30" s="10" t="s">
        <v>41</v>
      </c>
      <c r="J30" s="12">
        <v>17000</v>
      </c>
      <c r="K30" s="12">
        <v>1573.76</v>
      </c>
      <c r="L30" s="12">
        <v>954.04</v>
      </c>
      <c r="M30" s="12">
        <v>0</v>
      </c>
      <c r="N30" s="12">
        <v>0.76</v>
      </c>
      <c r="O30" s="12">
        <v>0.04</v>
      </c>
      <c r="P30" s="11">
        <v>76542554</v>
      </c>
    </row>
    <row r="31" spans="1:16" ht="12.75" customHeight="1" x14ac:dyDescent="0.3">
      <c r="A31" s="10" t="s">
        <v>0</v>
      </c>
      <c r="B31" s="10" t="s">
        <v>784</v>
      </c>
      <c r="C31" s="10" t="s">
        <v>785</v>
      </c>
      <c r="D31" s="10" t="s">
        <v>786</v>
      </c>
      <c r="E31" s="11">
        <v>97426</v>
      </c>
      <c r="F31" s="10" t="s">
        <v>343</v>
      </c>
      <c r="G31" s="10" t="s">
        <v>133</v>
      </c>
      <c r="H31" s="10" t="s">
        <v>133</v>
      </c>
      <c r="I31" s="10" t="s">
        <v>41</v>
      </c>
      <c r="J31" s="12">
        <v>6321.98</v>
      </c>
      <c r="K31" s="12">
        <v>16610.04</v>
      </c>
      <c r="L31" s="12">
        <v>3744.6</v>
      </c>
      <c r="M31" s="12">
        <v>0</v>
      </c>
      <c r="N31" s="12">
        <v>2.99</v>
      </c>
      <c r="O31" s="12">
        <v>0.17</v>
      </c>
      <c r="P31" s="11">
        <v>76068253</v>
      </c>
    </row>
    <row r="32" spans="1:16" ht="12.75" customHeight="1" x14ac:dyDescent="0.3">
      <c r="A32" s="10" t="s">
        <v>0</v>
      </c>
      <c r="B32" s="10" t="s">
        <v>787</v>
      </c>
      <c r="C32" s="10" t="s">
        <v>788</v>
      </c>
      <c r="D32" s="10" t="s">
        <v>786</v>
      </c>
      <c r="E32" s="11">
        <v>95013</v>
      </c>
      <c r="F32" s="10" t="s">
        <v>505</v>
      </c>
      <c r="G32" s="10" t="s">
        <v>133</v>
      </c>
      <c r="H32" s="10" t="s">
        <v>133</v>
      </c>
      <c r="I32" s="10" t="s">
        <v>789</v>
      </c>
      <c r="J32" s="12">
        <v>15500</v>
      </c>
      <c r="K32" s="12">
        <v>790600</v>
      </c>
      <c r="L32" s="12">
        <v>4059.24</v>
      </c>
      <c r="M32" s="12">
        <v>0</v>
      </c>
      <c r="N32" s="12">
        <v>3.24</v>
      </c>
      <c r="O32" s="12">
        <v>0.18</v>
      </c>
      <c r="P32" s="11">
        <v>76319201</v>
      </c>
    </row>
    <row r="33" spans="1:16" ht="12.75" customHeight="1" x14ac:dyDescent="0.3">
      <c r="A33" s="4" t="s">
        <v>0</v>
      </c>
      <c r="B33" s="4" t="s">
        <v>790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4" t="s">
        <v>0</v>
      </c>
      <c r="J33" s="6">
        <v>90970.31</v>
      </c>
      <c r="K33" s="4" t="s">
        <v>0</v>
      </c>
      <c r="L33" s="6">
        <v>12780.27</v>
      </c>
      <c r="M33" s="4" t="s">
        <v>0</v>
      </c>
      <c r="N33" s="6">
        <v>10.19</v>
      </c>
      <c r="O33" s="6">
        <v>0.56999999999999995</v>
      </c>
      <c r="P33" s="4" t="s">
        <v>0</v>
      </c>
    </row>
    <row r="34" spans="1:16" ht="12.75" customHeight="1" x14ac:dyDescent="0.3">
      <c r="A34" s="10" t="s">
        <v>0</v>
      </c>
      <c r="B34" s="10" t="s">
        <v>791</v>
      </c>
      <c r="C34" s="10" t="s">
        <v>792</v>
      </c>
      <c r="D34" s="10" t="s">
        <v>285</v>
      </c>
      <c r="E34" s="11">
        <v>93220</v>
      </c>
      <c r="F34" s="10" t="s">
        <v>793</v>
      </c>
      <c r="G34" s="10" t="s">
        <v>133</v>
      </c>
      <c r="H34" s="10" t="s">
        <v>133</v>
      </c>
      <c r="I34" s="10" t="s">
        <v>41</v>
      </c>
      <c r="J34" s="12">
        <v>60683.63</v>
      </c>
      <c r="K34" s="12">
        <v>2557</v>
      </c>
      <c r="L34" s="12">
        <v>5533.29</v>
      </c>
      <c r="M34" s="12">
        <v>0</v>
      </c>
      <c r="N34" s="12">
        <v>4.41</v>
      </c>
      <c r="O34" s="12">
        <v>0.25</v>
      </c>
      <c r="P34" s="11">
        <v>76101542</v>
      </c>
    </row>
    <row r="35" spans="1:16" ht="12.75" customHeight="1" x14ac:dyDescent="0.3">
      <c r="A35" s="10" t="s">
        <v>0</v>
      </c>
      <c r="B35" s="10" t="s">
        <v>794</v>
      </c>
      <c r="C35" s="11">
        <v>76579069</v>
      </c>
      <c r="D35" s="10" t="s">
        <v>285</v>
      </c>
      <c r="E35" s="11">
        <v>97153</v>
      </c>
      <c r="F35" s="10" t="s">
        <v>505</v>
      </c>
      <c r="G35" s="10" t="s">
        <v>133</v>
      </c>
      <c r="H35" s="10" t="s">
        <v>133</v>
      </c>
      <c r="I35" s="10" t="s">
        <v>41</v>
      </c>
      <c r="J35" s="12">
        <v>19000</v>
      </c>
      <c r="K35" s="12">
        <v>1315</v>
      </c>
      <c r="L35" s="12">
        <v>890.96</v>
      </c>
      <c r="M35" s="12">
        <v>0</v>
      </c>
      <c r="N35" s="12">
        <v>0.71</v>
      </c>
      <c r="O35" s="12">
        <v>0.04</v>
      </c>
      <c r="P35" s="10" t="s">
        <v>0</v>
      </c>
    </row>
    <row r="36" spans="1:16" ht="12.75" customHeight="1" x14ac:dyDescent="0.3">
      <c r="A36" s="10" t="s">
        <v>0</v>
      </c>
      <c r="B36" s="10" t="s">
        <v>795</v>
      </c>
      <c r="C36" s="10" t="s">
        <v>796</v>
      </c>
      <c r="D36" s="10" t="s">
        <v>786</v>
      </c>
      <c r="E36" s="11">
        <v>93029</v>
      </c>
      <c r="F36" s="10" t="s">
        <v>793</v>
      </c>
      <c r="G36" s="10" t="s">
        <v>133</v>
      </c>
      <c r="H36" s="10" t="s">
        <v>133</v>
      </c>
      <c r="I36" s="10" t="s">
        <v>41</v>
      </c>
      <c r="J36" s="12">
        <v>11286.68</v>
      </c>
      <c r="K36" s="12">
        <v>15792</v>
      </c>
      <c r="L36" s="12">
        <v>6356.01</v>
      </c>
      <c r="M36" s="12">
        <v>0</v>
      </c>
      <c r="N36" s="12">
        <v>5.07</v>
      </c>
      <c r="O36" s="12">
        <v>0.28000000000000003</v>
      </c>
      <c r="P36" s="11">
        <v>75050286</v>
      </c>
    </row>
    <row r="37" spans="1:16" ht="12.75" customHeight="1" x14ac:dyDescent="0.3">
      <c r="A37" s="8" t="s">
        <v>0</v>
      </c>
      <c r="B37" s="8" t="s">
        <v>108</v>
      </c>
      <c r="C37" s="8" t="s">
        <v>0</v>
      </c>
      <c r="D37" s="8" t="s">
        <v>0</v>
      </c>
      <c r="E37" s="8" t="s">
        <v>0</v>
      </c>
      <c r="F37" s="8" t="s">
        <v>0</v>
      </c>
      <c r="G37" s="8" t="s">
        <v>0</v>
      </c>
      <c r="H37" s="8" t="s">
        <v>0</v>
      </c>
      <c r="I37" s="8" t="s">
        <v>0</v>
      </c>
      <c r="J37" s="8" t="s">
        <v>0</v>
      </c>
      <c r="K37" s="8" t="s">
        <v>0</v>
      </c>
      <c r="L37" s="8" t="s">
        <v>0</v>
      </c>
      <c r="M37" s="8" t="s">
        <v>0</v>
      </c>
      <c r="N37" s="8" t="s">
        <v>0</v>
      </c>
      <c r="O37" s="8" t="s">
        <v>0</v>
      </c>
      <c r="P37" s="8" t="s">
        <v>0</v>
      </c>
    </row>
    <row r="38" spans="1:16" ht="12.75" customHeight="1" x14ac:dyDescent="0.3">
      <c r="A38" s="8" t="s">
        <v>0</v>
      </c>
      <c r="B38" s="8" t="s">
        <v>160</v>
      </c>
      <c r="C38" s="8" t="s">
        <v>0</v>
      </c>
      <c r="D38" s="8" t="s">
        <v>0</v>
      </c>
      <c r="E38" s="8" t="s">
        <v>0</v>
      </c>
      <c r="F38" s="8" t="s">
        <v>0</v>
      </c>
      <c r="G38" s="8" t="s">
        <v>0</v>
      </c>
      <c r="H38" s="8" t="s">
        <v>0</v>
      </c>
      <c r="I38" s="8" t="s">
        <v>0</v>
      </c>
      <c r="J38" s="8" t="s">
        <v>0</v>
      </c>
      <c r="K38" s="8" t="s">
        <v>0</v>
      </c>
      <c r="L38" s="8" t="s">
        <v>0</v>
      </c>
      <c r="M38" s="8" t="s">
        <v>0</v>
      </c>
      <c r="N38" s="8" t="s">
        <v>0</v>
      </c>
      <c r="O38" s="8" t="s">
        <v>0</v>
      </c>
      <c r="P38" s="8" t="s">
        <v>0</v>
      </c>
    </row>
    <row r="39" spans="1:16" ht="12.75" customHeight="1" x14ac:dyDescent="0.3">
      <c r="A39" s="1" t="s">
        <v>61</v>
      </c>
      <c r="B39" s="1" t="s">
        <v>62</v>
      </c>
    </row>
    <row r="40" spans="1:16" s="26" customFormat="1" x14ac:dyDescent="0.3">
      <c r="A40" s="26" t="s">
        <v>1187</v>
      </c>
    </row>
  </sheetData>
  <mergeCells count="2">
    <mergeCell ref="A40:XFD40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31" customFormat="1" ht="14.25" customHeight="1" x14ac:dyDescent="0.25">
      <c r="A1" s="31" t="s">
        <v>1186</v>
      </c>
    </row>
    <row r="2" spans="1:13" s="21" customFormat="1" ht="14.25" customHeight="1" x14ac:dyDescent="0.25">
      <c r="B2" s="22" t="s">
        <v>1189</v>
      </c>
      <c r="C2" s="23" t="s">
        <v>1194</v>
      </c>
    </row>
    <row r="3" spans="1:13" ht="12.75" customHeight="1" x14ac:dyDescent="0.3">
      <c r="B3" s="24" t="s">
        <v>1190</v>
      </c>
      <c r="C3" s="25" t="s">
        <v>1170</v>
      </c>
    </row>
    <row r="4" spans="1:13" ht="12.75" customHeight="1" x14ac:dyDescent="0.3">
      <c r="B4" s="24" t="s">
        <v>1191</v>
      </c>
      <c r="C4" s="25" t="s">
        <v>1192</v>
      </c>
    </row>
    <row r="5" spans="1:13" ht="12.75" customHeight="1" x14ac:dyDescent="0.3">
      <c r="B5" s="24" t="s">
        <v>1193</v>
      </c>
      <c r="C5" s="25">
        <v>392</v>
      </c>
    </row>
    <row r="6" spans="1:13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797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64</v>
      </c>
      <c r="C8" s="2" t="s">
        <v>65</v>
      </c>
      <c r="D8" s="2" t="s">
        <v>111</v>
      </c>
      <c r="E8" s="2" t="s">
        <v>163</v>
      </c>
      <c r="F8" s="2" t="s">
        <v>69</v>
      </c>
      <c r="G8" s="2" t="s">
        <v>114</v>
      </c>
      <c r="H8" s="2" t="s">
        <v>115</v>
      </c>
      <c r="I8" s="2" t="s">
        <v>72</v>
      </c>
      <c r="J8" s="2" t="s">
        <v>117</v>
      </c>
      <c r="K8" s="2" t="s">
        <v>73</v>
      </c>
      <c r="L8" s="2" t="s">
        <v>118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120</v>
      </c>
      <c r="H9" s="2" t="s">
        <v>121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0</v>
      </c>
    </row>
    <row r="11" spans="1:13" ht="12.75" customHeight="1" x14ac:dyDescent="0.3">
      <c r="A11" s="8" t="s">
        <v>0</v>
      </c>
      <c r="B11" s="8" t="s">
        <v>798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43550</v>
      </c>
      <c r="H11" s="8" t="s">
        <v>0</v>
      </c>
      <c r="I11" s="9">
        <v>203.6</v>
      </c>
      <c r="J11" s="8" t="s">
        <v>0</v>
      </c>
      <c r="K11" s="9">
        <v>100</v>
      </c>
      <c r="L11" s="9">
        <v>0.01</v>
      </c>
      <c r="M11" s="8" t="s">
        <v>0</v>
      </c>
    </row>
    <row r="12" spans="1:13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43550</v>
      </c>
      <c r="H12" s="4" t="s">
        <v>0</v>
      </c>
      <c r="I12" s="6">
        <v>203.6</v>
      </c>
      <c r="J12" s="4" t="s">
        <v>0</v>
      </c>
      <c r="K12" s="6">
        <v>100</v>
      </c>
      <c r="L12" s="6">
        <v>0.01</v>
      </c>
      <c r="M12" s="4" t="s">
        <v>0</v>
      </c>
    </row>
    <row r="13" spans="1:13" ht="12.75" customHeight="1" x14ac:dyDescent="0.3">
      <c r="A13" s="4" t="s">
        <v>0</v>
      </c>
      <c r="B13" s="4" t="s">
        <v>799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10" t="s">
        <v>0</v>
      </c>
      <c r="B14" s="10" t="s">
        <v>800</v>
      </c>
      <c r="C14" s="11">
        <v>1156454</v>
      </c>
      <c r="D14" s="10" t="s">
        <v>131</v>
      </c>
      <c r="E14" s="10" t="s">
        <v>264</v>
      </c>
      <c r="F14" s="10" t="s">
        <v>87</v>
      </c>
      <c r="G14" s="12">
        <v>43550</v>
      </c>
      <c r="H14" s="12">
        <v>467.5</v>
      </c>
      <c r="I14" s="12">
        <v>203.6</v>
      </c>
      <c r="J14" s="12">
        <v>3.03</v>
      </c>
      <c r="K14" s="12">
        <v>100</v>
      </c>
      <c r="L14" s="12">
        <v>0.01</v>
      </c>
      <c r="M14" s="10" t="s">
        <v>0</v>
      </c>
    </row>
    <row r="15" spans="1:13" ht="12.75" customHeight="1" x14ac:dyDescent="0.3">
      <c r="A15" s="4" t="s">
        <v>0</v>
      </c>
      <c r="B15" s="4" t="s">
        <v>106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801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</row>
    <row r="17" spans="1:13" ht="12.75" customHeight="1" x14ac:dyDescent="0.3">
      <c r="A17" s="8" t="s">
        <v>0</v>
      </c>
      <c r="B17" s="8" t="s">
        <v>108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8" t="s">
        <v>0</v>
      </c>
      <c r="B18" s="8" t="s">
        <v>160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</row>
    <row r="19" spans="1:13" ht="12.75" customHeight="1" x14ac:dyDescent="0.3">
      <c r="A19" s="1" t="s">
        <v>61</v>
      </c>
      <c r="B19" s="1" t="s">
        <v>62</v>
      </c>
    </row>
    <row r="20" spans="1:13" s="26" customFormat="1" x14ac:dyDescent="0.3">
      <c r="A20" s="26" t="s">
        <v>1187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35"/>
  <sheetViews>
    <sheetView rightToLeft="1" topLeftCell="A19" workbookViewId="0">
      <selection activeCell="B36" sqref="B36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1" customWidth="1"/>
    <col min="10" max="10" width="22" customWidth="1"/>
    <col min="11" max="11" width="24" customWidth="1"/>
    <col min="12" max="12" width="23" customWidth="1"/>
    <col min="13" max="13" width="11" customWidth="1"/>
    <col min="14" max="22" width="8" customWidth="1"/>
  </cols>
  <sheetData>
    <row r="1" spans="1:13" s="31" customFormat="1" ht="14.25" customHeight="1" x14ac:dyDescent="0.25">
      <c r="A1" s="31" t="s">
        <v>1186</v>
      </c>
    </row>
    <row r="2" spans="1:13" s="21" customFormat="1" ht="14.25" customHeight="1" x14ac:dyDescent="0.25">
      <c r="B2" s="22" t="s">
        <v>1189</v>
      </c>
      <c r="C2" s="23">
        <v>43646</v>
      </c>
    </row>
    <row r="3" spans="1:13" ht="12.75" customHeight="1" x14ac:dyDescent="0.3">
      <c r="B3" s="24" t="s">
        <v>1190</v>
      </c>
      <c r="C3" s="25" t="s">
        <v>1170</v>
      </c>
    </row>
    <row r="4" spans="1:13" ht="12.75" customHeight="1" x14ac:dyDescent="0.3">
      <c r="B4" s="24" t="s">
        <v>1191</v>
      </c>
      <c r="C4" s="25" t="s">
        <v>1192</v>
      </c>
    </row>
    <row r="5" spans="1:13" ht="12.75" customHeight="1" x14ac:dyDescent="0.3">
      <c r="B5" s="24" t="s">
        <v>1193</v>
      </c>
      <c r="C5" s="25">
        <v>392</v>
      </c>
    </row>
    <row r="6" spans="1:13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802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64</v>
      </c>
      <c r="C8" s="2" t="s">
        <v>65</v>
      </c>
      <c r="D8" s="2" t="s">
        <v>111</v>
      </c>
      <c r="E8" s="2" t="s">
        <v>163</v>
      </c>
      <c r="F8" s="2" t="s">
        <v>69</v>
      </c>
      <c r="G8" s="2" t="s">
        <v>114</v>
      </c>
      <c r="H8" s="2" t="s">
        <v>115</v>
      </c>
      <c r="I8" s="2" t="s">
        <v>72</v>
      </c>
      <c r="J8" s="2" t="s">
        <v>117</v>
      </c>
      <c r="K8" s="2" t="s">
        <v>73</v>
      </c>
      <c r="L8" s="2" t="s">
        <v>118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174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0</v>
      </c>
    </row>
    <row r="11" spans="1:13" ht="12.75" customHeight="1" x14ac:dyDescent="0.3">
      <c r="A11" s="8" t="s">
        <v>0</v>
      </c>
      <c r="B11" s="8" t="s">
        <v>803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32</v>
      </c>
      <c r="H11" s="8" t="s">
        <v>0</v>
      </c>
      <c r="I11" s="9">
        <v>1558.66</v>
      </c>
      <c r="J11" s="8" t="s">
        <v>0</v>
      </c>
      <c r="K11" s="9">
        <v>100</v>
      </c>
      <c r="L11" s="9">
        <v>7.0000000000000007E-2</v>
      </c>
      <c r="M11" s="8" t="s">
        <v>0</v>
      </c>
    </row>
    <row r="12" spans="1:13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804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805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806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704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106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32</v>
      </c>
      <c r="H17" s="4" t="s">
        <v>0</v>
      </c>
      <c r="I17" s="6">
        <v>1558.66</v>
      </c>
      <c r="J17" s="4" t="s">
        <v>0</v>
      </c>
      <c r="K17" s="6">
        <v>100</v>
      </c>
      <c r="L17" s="6">
        <v>7.0000000000000007E-2</v>
      </c>
      <c r="M17" s="4" t="s">
        <v>0</v>
      </c>
    </row>
    <row r="18" spans="1:13" ht="12.75" customHeight="1" x14ac:dyDescent="0.3">
      <c r="A18" s="4" t="s">
        <v>0</v>
      </c>
      <c r="B18" s="4" t="s">
        <v>804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32</v>
      </c>
      <c r="H18" s="4" t="s">
        <v>0</v>
      </c>
      <c r="I18" s="6">
        <v>1558.66</v>
      </c>
      <c r="J18" s="4" t="s">
        <v>0</v>
      </c>
      <c r="K18" s="6">
        <v>100</v>
      </c>
      <c r="L18" s="6">
        <v>7.0000000000000007E-2</v>
      </c>
      <c r="M18" s="4" t="s">
        <v>0</v>
      </c>
    </row>
    <row r="19" spans="1:13" ht="12.75" customHeight="1" x14ac:dyDescent="0.3">
      <c r="A19" s="10" t="s">
        <v>0</v>
      </c>
      <c r="B19" s="10" t="s">
        <v>807</v>
      </c>
      <c r="C19" s="11">
        <v>76604156</v>
      </c>
      <c r="D19" s="10" t="s">
        <v>285</v>
      </c>
      <c r="E19" s="10" t="s">
        <v>505</v>
      </c>
      <c r="F19" s="10" t="s">
        <v>41</v>
      </c>
      <c r="G19" s="12">
        <v>-306</v>
      </c>
      <c r="H19" s="12">
        <v>27100</v>
      </c>
      <c r="I19" s="12">
        <v>-295.70999999999998</v>
      </c>
      <c r="J19" s="12">
        <v>0</v>
      </c>
      <c r="K19" s="12">
        <v>-18.97</v>
      </c>
      <c r="L19" s="12">
        <v>-0.01</v>
      </c>
      <c r="M19" s="10" t="s">
        <v>0</v>
      </c>
    </row>
    <row r="20" spans="1:13" ht="12.75" customHeight="1" x14ac:dyDescent="0.3">
      <c r="A20" s="10" t="s">
        <v>0</v>
      </c>
      <c r="B20" s="10" t="s">
        <v>808</v>
      </c>
      <c r="C20" s="11">
        <v>76609494</v>
      </c>
      <c r="D20" s="10" t="s">
        <v>285</v>
      </c>
      <c r="E20" s="10" t="s">
        <v>505</v>
      </c>
      <c r="F20" s="10" t="s">
        <v>41</v>
      </c>
      <c r="G20" s="12">
        <v>338</v>
      </c>
      <c r="H20" s="12">
        <v>17700</v>
      </c>
      <c r="I20" s="12">
        <v>213.34</v>
      </c>
      <c r="J20" s="12">
        <v>0</v>
      </c>
      <c r="K20" s="12">
        <v>13.69</v>
      </c>
      <c r="L20" s="12">
        <v>0.01</v>
      </c>
      <c r="M20" s="10" t="s">
        <v>0</v>
      </c>
    </row>
    <row r="21" spans="1:13" ht="12.75" customHeight="1" x14ac:dyDescent="0.3">
      <c r="A21" s="10" t="s">
        <v>0</v>
      </c>
      <c r="B21" s="10" t="s">
        <v>809</v>
      </c>
      <c r="C21" s="10" t="s">
        <v>810</v>
      </c>
      <c r="D21" s="10" t="s">
        <v>285</v>
      </c>
      <c r="E21" s="10" t="s">
        <v>177</v>
      </c>
      <c r="F21" s="10" t="s">
        <v>41</v>
      </c>
      <c r="G21" s="12">
        <v>173</v>
      </c>
      <c r="H21" s="12">
        <v>382500</v>
      </c>
      <c r="I21" s="12">
        <v>2359.71</v>
      </c>
      <c r="J21" s="12">
        <v>0</v>
      </c>
      <c r="K21" s="12">
        <v>151.38999999999999</v>
      </c>
      <c r="L21" s="12">
        <v>0.1</v>
      </c>
      <c r="M21" s="11">
        <v>76559202</v>
      </c>
    </row>
    <row r="22" spans="1:13" ht="12.75" customHeight="1" x14ac:dyDescent="0.3">
      <c r="A22" s="10" t="s">
        <v>0</v>
      </c>
      <c r="B22" s="10" t="s">
        <v>811</v>
      </c>
      <c r="C22" s="10" t="s">
        <v>812</v>
      </c>
      <c r="D22" s="10" t="s">
        <v>285</v>
      </c>
      <c r="E22" s="10" t="s">
        <v>177</v>
      </c>
      <c r="F22" s="10" t="s">
        <v>41</v>
      </c>
      <c r="G22" s="12">
        <v>-346</v>
      </c>
      <c r="H22" s="12">
        <v>237500</v>
      </c>
      <c r="I22" s="12">
        <v>-2930.36</v>
      </c>
      <c r="J22" s="12">
        <v>0</v>
      </c>
      <c r="K22" s="12">
        <v>-188</v>
      </c>
      <c r="L22" s="12">
        <v>-0.13</v>
      </c>
      <c r="M22" s="11">
        <v>76559210</v>
      </c>
    </row>
    <row r="23" spans="1:13" ht="12.75" customHeight="1" x14ac:dyDescent="0.3">
      <c r="A23" s="10" t="s">
        <v>0</v>
      </c>
      <c r="B23" s="10" t="s">
        <v>813</v>
      </c>
      <c r="C23" s="10" t="s">
        <v>814</v>
      </c>
      <c r="D23" s="10" t="s">
        <v>285</v>
      </c>
      <c r="E23" s="10" t="s">
        <v>177</v>
      </c>
      <c r="F23" s="10" t="s">
        <v>41</v>
      </c>
      <c r="G23" s="12">
        <v>173</v>
      </c>
      <c r="H23" s="12">
        <v>147500</v>
      </c>
      <c r="I23" s="12">
        <v>909.95</v>
      </c>
      <c r="J23" s="12">
        <v>0</v>
      </c>
      <c r="K23" s="12">
        <v>58.38</v>
      </c>
      <c r="L23" s="12">
        <v>0.04</v>
      </c>
      <c r="M23" s="11">
        <v>76559228</v>
      </c>
    </row>
    <row r="24" spans="1:13" ht="12.75" customHeight="1" x14ac:dyDescent="0.3">
      <c r="A24" s="10" t="s">
        <v>0</v>
      </c>
      <c r="B24" s="10" t="s">
        <v>815</v>
      </c>
      <c r="C24" s="10" t="s">
        <v>816</v>
      </c>
      <c r="D24" s="10" t="s">
        <v>285</v>
      </c>
      <c r="E24" s="10" t="s">
        <v>177</v>
      </c>
      <c r="F24" s="10" t="s">
        <v>41</v>
      </c>
      <c r="G24" s="12">
        <v>-72</v>
      </c>
      <c r="H24" s="12">
        <v>25500</v>
      </c>
      <c r="I24" s="12">
        <v>-65.47</v>
      </c>
      <c r="J24" s="12">
        <v>0</v>
      </c>
      <c r="K24" s="12">
        <v>-4.2</v>
      </c>
      <c r="L24" s="12">
        <v>0</v>
      </c>
      <c r="M24" s="11">
        <v>76599307</v>
      </c>
    </row>
    <row r="25" spans="1:13" ht="12.75" customHeight="1" x14ac:dyDescent="0.3">
      <c r="A25" s="10" t="s">
        <v>0</v>
      </c>
      <c r="B25" s="10" t="s">
        <v>817</v>
      </c>
      <c r="C25" s="10" t="s">
        <v>818</v>
      </c>
      <c r="D25" s="10" t="s">
        <v>285</v>
      </c>
      <c r="E25" s="10" t="s">
        <v>177</v>
      </c>
      <c r="F25" s="10" t="s">
        <v>41</v>
      </c>
      <c r="G25" s="12">
        <v>-72</v>
      </c>
      <c r="H25" s="12">
        <v>75000</v>
      </c>
      <c r="I25" s="12">
        <v>-192.56</v>
      </c>
      <c r="J25" s="12">
        <v>0</v>
      </c>
      <c r="K25" s="12">
        <v>-12.35</v>
      </c>
      <c r="L25" s="12">
        <v>-0.01</v>
      </c>
      <c r="M25" s="11">
        <v>76599323</v>
      </c>
    </row>
    <row r="26" spans="1:13" ht="12.75" customHeight="1" x14ac:dyDescent="0.3">
      <c r="A26" s="10" t="s">
        <v>0</v>
      </c>
      <c r="B26" s="10" t="s">
        <v>819</v>
      </c>
      <c r="C26" s="10" t="s">
        <v>820</v>
      </c>
      <c r="D26" s="10" t="s">
        <v>285</v>
      </c>
      <c r="E26" s="10" t="s">
        <v>177</v>
      </c>
      <c r="F26" s="10" t="s">
        <v>41</v>
      </c>
      <c r="G26" s="12">
        <v>72</v>
      </c>
      <c r="H26" s="12">
        <v>337500</v>
      </c>
      <c r="I26" s="12">
        <v>866.54</v>
      </c>
      <c r="J26" s="12">
        <v>0</v>
      </c>
      <c r="K26" s="12">
        <v>55.59</v>
      </c>
      <c r="L26" s="12">
        <v>0.04</v>
      </c>
      <c r="M26" s="11">
        <v>76612456</v>
      </c>
    </row>
    <row r="27" spans="1:13" ht="12.75" customHeight="1" x14ac:dyDescent="0.3">
      <c r="A27" s="10" t="s">
        <v>0</v>
      </c>
      <c r="B27" s="10" t="s">
        <v>821</v>
      </c>
      <c r="C27" s="10" t="s">
        <v>822</v>
      </c>
      <c r="D27" s="10" t="s">
        <v>285</v>
      </c>
      <c r="E27" s="10" t="s">
        <v>177</v>
      </c>
      <c r="F27" s="10" t="s">
        <v>41</v>
      </c>
      <c r="G27" s="12">
        <v>72</v>
      </c>
      <c r="H27" s="12">
        <v>270000</v>
      </c>
      <c r="I27" s="12">
        <v>693.23</v>
      </c>
      <c r="J27" s="12">
        <v>0</v>
      </c>
      <c r="K27" s="12">
        <v>44.48</v>
      </c>
      <c r="L27" s="12">
        <v>0.03</v>
      </c>
      <c r="M27" s="11">
        <v>76612472</v>
      </c>
    </row>
    <row r="28" spans="1:13" ht="12.75" customHeight="1" x14ac:dyDescent="0.3">
      <c r="A28" s="4" t="s">
        <v>0</v>
      </c>
      <c r="B28" s="4" t="s">
        <v>823</v>
      </c>
      <c r="C28" s="4" t="s">
        <v>0</v>
      </c>
      <c r="D28" s="4" t="s">
        <v>0</v>
      </c>
      <c r="E28" s="4" t="s">
        <v>0</v>
      </c>
      <c r="F28" s="4" t="s">
        <v>0</v>
      </c>
      <c r="G28" s="6">
        <v>0</v>
      </c>
      <c r="H28" s="4" t="s">
        <v>0</v>
      </c>
      <c r="I28" s="6">
        <v>0</v>
      </c>
      <c r="J28" s="4" t="s">
        <v>0</v>
      </c>
      <c r="K28" s="6">
        <v>0</v>
      </c>
      <c r="L28" s="6">
        <v>0</v>
      </c>
      <c r="M28" s="4" t="s">
        <v>0</v>
      </c>
    </row>
    <row r="29" spans="1:13" ht="12.75" customHeight="1" x14ac:dyDescent="0.3">
      <c r="A29" s="4" t="s">
        <v>0</v>
      </c>
      <c r="B29" s="4" t="s">
        <v>806</v>
      </c>
      <c r="C29" s="4" t="s">
        <v>0</v>
      </c>
      <c r="D29" s="4" t="s">
        <v>0</v>
      </c>
      <c r="E29" s="4" t="s">
        <v>0</v>
      </c>
      <c r="F29" s="4" t="s">
        <v>0</v>
      </c>
      <c r="G29" s="6">
        <v>0</v>
      </c>
      <c r="H29" s="4" t="s">
        <v>0</v>
      </c>
      <c r="I29" s="6">
        <v>0</v>
      </c>
      <c r="J29" s="4" t="s">
        <v>0</v>
      </c>
      <c r="K29" s="6">
        <v>0</v>
      </c>
      <c r="L29" s="6">
        <v>0</v>
      </c>
      <c r="M29" s="4" t="s">
        <v>0</v>
      </c>
    </row>
    <row r="30" spans="1:13" ht="12.75" customHeight="1" x14ac:dyDescent="0.3">
      <c r="A30" s="4" t="s">
        <v>0</v>
      </c>
      <c r="B30" s="4" t="s">
        <v>824</v>
      </c>
      <c r="C30" s="4" t="s">
        <v>0</v>
      </c>
      <c r="D30" s="4" t="s">
        <v>0</v>
      </c>
      <c r="E30" s="4" t="s">
        <v>0</v>
      </c>
      <c r="F30" s="4" t="s">
        <v>0</v>
      </c>
      <c r="G30" s="6">
        <v>0</v>
      </c>
      <c r="H30" s="4" t="s">
        <v>0</v>
      </c>
      <c r="I30" s="6">
        <v>0</v>
      </c>
      <c r="J30" s="4" t="s">
        <v>0</v>
      </c>
      <c r="K30" s="6">
        <v>0</v>
      </c>
      <c r="L30" s="6">
        <v>0</v>
      </c>
      <c r="M30" s="4" t="s">
        <v>0</v>
      </c>
    </row>
    <row r="31" spans="1:13" ht="12.75" customHeight="1" x14ac:dyDescent="0.3">
      <c r="A31" s="4" t="s">
        <v>0</v>
      </c>
      <c r="B31" s="4" t="s">
        <v>704</v>
      </c>
      <c r="C31" s="4" t="s">
        <v>0</v>
      </c>
      <c r="D31" s="4" t="s">
        <v>0</v>
      </c>
      <c r="E31" s="4" t="s">
        <v>0</v>
      </c>
      <c r="F31" s="4" t="s">
        <v>0</v>
      </c>
      <c r="G31" s="6">
        <v>0</v>
      </c>
      <c r="H31" s="4" t="s">
        <v>0</v>
      </c>
      <c r="I31" s="6">
        <v>0</v>
      </c>
      <c r="J31" s="4" t="s">
        <v>0</v>
      </c>
      <c r="K31" s="6">
        <v>0</v>
      </c>
      <c r="L31" s="6">
        <v>0</v>
      </c>
      <c r="M31" s="4" t="s">
        <v>0</v>
      </c>
    </row>
    <row r="32" spans="1:13" ht="12.75" customHeight="1" x14ac:dyDescent="0.3">
      <c r="A32" s="8" t="s">
        <v>0</v>
      </c>
      <c r="B32" s="8" t="s">
        <v>108</v>
      </c>
      <c r="C32" s="8" t="s">
        <v>0</v>
      </c>
      <c r="D32" s="8" t="s">
        <v>0</v>
      </c>
      <c r="E32" s="8" t="s">
        <v>0</v>
      </c>
      <c r="F32" s="8" t="s">
        <v>0</v>
      </c>
      <c r="G32" s="8" t="s">
        <v>0</v>
      </c>
      <c r="H32" s="8" t="s">
        <v>0</v>
      </c>
      <c r="I32" s="8" t="s">
        <v>0</v>
      </c>
      <c r="J32" s="8" t="s">
        <v>0</v>
      </c>
      <c r="K32" s="8" t="s">
        <v>0</v>
      </c>
      <c r="L32" s="8" t="s">
        <v>0</v>
      </c>
      <c r="M32" s="8" t="s">
        <v>0</v>
      </c>
    </row>
    <row r="33" spans="1:13" ht="12.75" customHeight="1" x14ac:dyDescent="0.3">
      <c r="A33" s="8" t="s">
        <v>0</v>
      </c>
      <c r="B33" s="8" t="s">
        <v>160</v>
      </c>
      <c r="C33" s="8" t="s">
        <v>0</v>
      </c>
      <c r="D33" s="8" t="s">
        <v>0</v>
      </c>
      <c r="E33" s="8" t="s">
        <v>0</v>
      </c>
      <c r="F33" s="8" t="s">
        <v>0</v>
      </c>
      <c r="G33" s="8" t="s">
        <v>0</v>
      </c>
      <c r="H33" s="8" t="s">
        <v>0</v>
      </c>
      <c r="I33" s="8" t="s">
        <v>0</v>
      </c>
      <c r="J33" s="8" t="s">
        <v>0</v>
      </c>
      <c r="K33" s="8" t="s">
        <v>0</v>
      </c>
      <c r="L33" s="8" t="s">
        <v>0</v>
      </c>
      <c r="M33" s="8" t="s">
        <v>0</v>
      </c>
    </row>
    <row r="34" spans="1:13" ht="12.75" customHeight="1" x14ac:dyDescent="0.3">
      <c r="A34" s="1" t="s">
        <v>825</v>
      </c>
      <c r="B34" s="1" t="s">
        <v>62</v>
      </c>
    </row>
    <row r="35" spans="1:13" s="26" customFormat="1" x14ac:dyDescent="0.3">
      <c r="A35" s="26" t="s">
        <v>1187</v>
      </c>
    </row>
  </sheetData>
  <mergeCells count="2">
    <mergeCell ref="A35:XFD35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6" customWidth="1"/>
    <col min="7" max="7" width="10" customWidth="1"/>
    <col min="8" max="8" width="14" customWidth="1"/>
    <col min="9" max="11" width="10" customWidth="1"/>
    <col min="12" max="12" width="11" customWidth="1"/>
    <col min="13" max="24" width="8" customWidth="1"/>
  </cols>
  <sheetData>
    <row r="1" spans="1:12" s="31" customFormat="1" ht="14.25" customHeight="1" x14ac:dyDescent="0.25">
      <c r="A1" s="31" t="s">
        <v>1186</v>
      </c>
    </row>
    <row r="2" spans="1:12" s="21" customFormat="1" ht="14.25" customHeight="1" x14ac:dyDescent="0.25">
      <c r="B2" s="22" t="s">
        <v>1189</v>
      </c>
      <c r="C2" s="23">
        <v>43646</v>
      </c>
    </row>
    <row r="3" spans="1:12" ht="12.75" customHeight="1" x14ac:dyDescent="0.3">
      <c r="B3" s="24" t="s">
        <v>1190</v>
      </c>
      <c r="C3" s="25" t="s">
        <v>1170</v>
      </c>
    </row>
    <row r="4" spans="1:12" ht="12.75" customHeight="1" x14ac:dyDescent="0.3">
      <c r="B4" s="24" t="s">
        <v>1191</v>
      </c>
      <c r="C4" s="25" t="s">
        <v>1192</v>
      </c>
    </row>
    <row r="5" spans="1:12" ht="12.75" customHeight="1" x14ac:dyDescent="0.3">
      <c r="B5" s="24" t="s">
        <v>1193</v>
      </c>
      <c r="C5" s="25">
        <v>392</v>
      </c>
    </row>
    <row r="6" spans="1:12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/>
      <c r="K6" s="2"/>
      <c r="L6" s="2" t="s">
        <v>0</v>
      </c>
    </row>
    <row r="7" spans="1:12" ht="12.75" customHeight="1" x14ac:dyDescent="0.3">
      <c r="A7" s="2" t="s">
        <v>0</v>
      </c>
      <c r="B7" s="2" t="s">
        <v>826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/>
      <c r="K7" s="2"/>
      <c r="L7" s="2" t="s">
        <v>0</v>
      </c>
    </row>
    <row r="8" spans="1:12" ht="31" x14ac:dyDescent="0.3">
      <c r="A8" s="2" t="s">
        <v>0</v>
      </c>
      <c r="B8" s="2" t="s">
        <v>64</v>
      </c>
      <c r="C8" s="2" t="s">
        <v>65</v>
      </c>
      <c r="D8" s="2" t="s">
        <v>111</v>
      </c>
      <c r="E8" s="2" t="s">
        <v>163</v>
      </c>
      <c r="F8" s="2" t="s">
        <v>69</v>
      </c>
      <c r="G8" s="2" t="s">
        <v>114</v>
      </c>
      <c r="H8" s="2" t="s">
        <v>115</v>
      </c>
      <c r="I8" s="2" t="s">
        <v>72</v>
      </c>
      <c r="J8" s="2" t="s">
        <v>73</v>
      </c>
      <c r="K8" s="2" t="s">
        <v>118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120</v>
      </c>
      <c r="H9" s="2" t="s">
        <v>121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0</v>
      </c>
    </row>
    <row r="11" spans="1:12" ht="12.75" customHeight="1" x14ac:dyDescent="0.3">
      <c r="A11" s="8" t="s">
        <v>0</v>
      </c>
      <c r="B11" s="8" t="s">
        <v>827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178</v>
      </c>
      <c r="H11" s="8" t="s">
        <v>0</v>
      </c>
      <c r="I11" s="9">
        <v>1350.14</v>
      </c>
      <c r="J11" s="9"/>
      <c r="K11" s="9"/>
      <c r="L11" s="8" t="s">
        <v>0</v>
      </c>
    </row>
    <row r="12" spans="1:12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/>
      <c r="K12" s="6"/>
      <c r="L12" s="4" t="s">
        <v>0</v>
      </c>
    </row>
    <row r="13" spans="1:12" ht="12.75" customHeight="1" x14ac:dyDescent="0.3">
      <c r="A13" s="4" t="s">
        <v>0</v>
      </c>
      <c r="B13" s="4" t="s">
        <v>106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178</v>
      </c>
      <c r="H13" s="4" t="s">
        <v>0</v>
      </c>
      <c r="I13" s="6">
        <v>1350.14</v>
      </c>
      <c r="J13" s="6"/>
      <c r="K13" s="6"/>
      <c r="L13" s="4" t="s">
        <v>0</v>
      </c>
    </row>
    <row r="14" spans="1:12" ht="12.75" customHeight="1" x14ac:dyDescent="0.3">
      <c r="A14" s="10" t="s">
        <v>0</v>
      </c>
      <c r="B14" s="10" t="s">
        <v>828</v>
      </c>
      <c r="C14" s="10" t="s">
        <v>829</v>
      </c>
      <c r="D14" s="10" t="s">
        <v>285</v>
      </c>
      <c r="E14" s="10" t="s">
        <v>830</v>
      </c>
      <c r="F14" s="10" t="s">
        <v>41</v>
      </c>
      <c r="G14" s="12">
        <v>140</v>
      </c>
      <c r="H14" s="12">
        <v>225250</v>
      </c>
      <c r="I14" s="12">
        <v>991.93</v>
      </c>
      <c r="J14" s="14">
        <f>I14/$I$13*100</f>
        <v>73.468677322351752</v>
      </c>
      <c r="K14" s="14">
        <f>I14/'סכום נכסי הקרן'!$C$42*100</f>
        <v>4.4024158825804183E-2</v>
      </c>
      <c r="L14" s="11">
        <v>76559160</v>
      </c>
    </row>
    <row r="15" spans="1:12" ht="12.75" customHeight="1" x14ac:dyDescent="0.3">
      <c r="A15" s="10" t="s">
        <v>0</v>
      </c>
      <c r="B15" s="10" t="s">
        <v>831</v>
      </c>
      <c r="C15" s="10" t="s">
        <v>832</v>
      </c>
      <c r="D15" s="10" t="s">
        <v>667</v>
      </c>
      <c r="E15" s="10" t="s">
        <v>830</v>
      </c>
      <c r="F15" s="10" t="s">
        <v>57</v>
      </c>
      <c r="G15" s="12">
        <v>5</v>
      </c>
      <c r="H15" s="12">
        <v>1585000</v>
      </c>
      <c r="I15" s="12">
        <v>36.19</v>
      </c>
      <c r="J15" s="14">
        <f t="shared" ref="J15:J17" si="0">I15/$I$13*100</f>
        <v>2.6804627668241805</v>
      </c>
      <c r="K15" s="14">
        <f>I15/'סכום נכסי הקרן'!$C$42*100</f>
        <v>1.6061963121448623E-3</v>
      </c>
      <c r="L15" s="11">
        <v>76617281</v>
      </c>
    </row>
    <row r="16" spans="1:12" ht="12.75" customHeight="1" x14ac:dyDescent="0.3">
      <c r="A16" s="10" t="s">
        <v>0</v>
      </c>
      <c r="B16" s="10" t="s">
        <v>833</v>
      </c>
      <c r="C16" s="10" t="s">
        <v>834</v>
      </c>
      <c r="D16" s="10" t="s">
        <v>285</v>
      </c>
      <c r="E16" s="10" t="s">
        <v>830</v>
      </c>
      <c r="F16" s="10" t="s">
        <v>41</v>
      </c>
      <c r="G16" s="12">
        <v>25</v>
      </c>
      <c r="H16" s="12">
        <v>324200</v>
      </c>
      <c r="I16" s="12">
        <v>289.02</v>
      </c>
      <c r="J16" s="14">
        <f t="shared" si="0"/>
        <v>21.406668938036052</v>
      </c>
      <c r="K16" s="14">
        <f>I16/'סכום נכסי הקרן'!$C$42*100</f>
        <v>1.2827379335067921E-2</v>
      </c>
      <c r="L16" s="11">
        <v>76596345</v>
      </c>
    </row>
    <row r="17" spans="1:12" ht="12.75" customHeight="1" x14ac:dyDescent="0.3">
      <c r="A17" s="10" t="s">
        <v>0</v>
      </c>
      <c r="B17" s="10" t="s">
        <v>835</v>
      </c>
      <c r="C17" s="10" t="s">
        <v>836</v>
      </c>
      <c r="D17" s="10" t="s">
        <v>837</v>
      </c>
      <c r="E17" s="10" t="s">
        <v>830</v>
      </c>
      <c r="F17" s="10" t="s">
        <v>53</v>
      </c>
      <c r="G17" s="12">
        <v>8</v>
      </c>
      <c r="H17" s="12">
        <v>165000</v>
      </c>
      <c r="I17" s="12">
        <v>33</v>
      </c>
      <c r="J17" s="14">
        <f t="shared" si="0"/>
        <v>2.4441909727880069</v>
      </c>
      <c r="K17" s="14">
        <f>I17/'סכום נכסי הקרן'!$C$42*100</f>
        <v>1.4646166980044339E-3</v>
      </c>
      <c r="L17" s="11">
        <v>76609767</v>
      </c>
    </row>
    <row r="18" spans="1:12" ht="12.75" customHeight="1" x14ac:dyDescent="0.3">
      <c r="A18" s="8" t="s">
        <v>0</v>
      </c>
      <c r="B18" s="8" t="s">
        <v>108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/>
      <c r="K18" s="8"/>
      <c r="L18" s="8" t="s">
        <v>0</v>
      </c>
    </row>
    <row r="19" spans="1:12" ht="12.75" customHeight="1" x14ac:dyDescent="0.3">
      <c r="A19" s="8" t="s">
        <v>0</v>
      </c>
      <c r="B19" s="8" t="s">
        <v>160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/>
      <c r="K19" s="8"/>
      <c r="L19" s="8" t="s">
        <v>0</v>
      </c>
    </row>
    <row r="20" spans="1:12" ht="12.75" customHeight="1" x14ac:dyDescent="0.3">
      <c r="A20" s="1" t="s">
        <v>825</v>
      </c>
      <c r="B20" s="1" t="s">
        <v>62</v>
      </c>
    </row>
    <row r="21" spans="1:12" s="26" customFormat="1" x14ac:dyDescent="0.3">
      <c r="A21" s="26" t="s">
        <v>1187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31" customFormat="1" ht="14.25" customHeight="1" x14ac:dyDescent="0.25">
      <c r="A1" s="31" t="s">
        <v>1186</v>
      </c>
    </row>
    <row r="2" spans="1:18" s="21" customFormat="1" ht="14.25" customHeight="1" x14ac:dyDescent="0.25">
      <c r="B2" s="22" t="s">
        <v>1189</v>
      </c>
      <c r="C2" s="23" t="s">
        <v>1195</v>
      </c>
    </row>
    <row r="3" spans="1:18" ht="12.75" customHeight="1" x14ac:dyDescent="0.3">
      <c r="B3" s="24" t="s">
        <v>1190</v>
      </c>
      <c r="C3" s="25" t="s">
        <v>1170</v>
      </c>
    </row>
    <row r="4" spans="1:18" ht="12.75" customHeight="1" x14ac:dyDescent="0.3">
      <c r="B4" s="24" t="s">
        <v>1191</v>
      </c>
      <c r="C4" s="25" t="s">
        <v>1192</v>
      </c>
    </row>
    <row r="5" spans="1:18" ht="12.75" customHeight="1" x14ac:dyDescent="0.3">
      <c r="B5" s="24" t="s">
        <v>1193</v>
      </c>
      <c r="C5" s="25">
        <v>392</v>
      </c>
    </row>
    <row r="6" spans="1:18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838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64</v>
      </c>
      <c r="C8" s="2" t="s">
        <v>65</v>
      </c>
      <c r="D8" s="2" t="s">
        <v>839</v>
      </c>
      <c r="E8" s="2" t="s">
        <v>67</v>
      </c>
      <c r="F8" s="2" t="s">
        <v>68</v>
      </c>
      <c r="G8" s="2" t="s">
        <v>112</v>
      </c>
      <c r="H8" s="2" t="s">
        <v>113</v>
      </c>
      <c r="I8" s="2" t="s">
        <v>69</v>
      </c>
      <c r="J8" s="2" t="s">
        <v>70</v>
      </c>
      <c r="K8" s="2" t="s">
        <v>71</v>
      </c>
      <c r="L8" s="2" t="s">
        <v>114</v>
      </c>
      <c r="M8" s="2" t="s">
        <v>115</v>
      </c>
      <c r="N8" s="2" t="s">
        <v>72</v>
      </c>
      <c r="O8" s="2" t="s">
        <v>117</v>
      </c>
      <c r="P8" s="2" t="s">
        <v>73</v>
      </c>
      <c r="Q8" s="2" t="s">
        <v>118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119</v>
      </c>
      <c r="I9" s="2" t="s">
        <v>0</v>
      </c>
      <c r="J9" s="2" t="s">
        <v>5</v>
      </c>
      <c r="K9" s="2" t="s">
        <v>5</v>
      </c>
      <c r="L9" s="2" t="s">
        <v>120</v>
      </c>
      <c r="M9" s="2" t="s">
        <v>121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0</v>
      </c>
    </row>
    <row r="11" spans="1:18" ht="12.75" customHeight="1" x14ac:dyDescent="0.3">
      <c r="A11" s="8" t="s">
        <v>0</v>
      </c>
      <c r="B11" s="8" t="s">
        <v>840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3.3</v>
      </c>
      <c r="I11" s="8" t="s">
        <v>0</v>
      </c>
      <c r="J11" s="9">
        <v>0.62</v>
      </c>
      <c r="K11" s="9">
        <v>-0.11</v>
      </c>
      <c r="L11" s="9">
        <v>13772601</v>
      </c>
      <c r="M11" s="8" t="s">
        <v>0</v>
      </c>
      <c r="N11" s="9">
        <v>14506.68</v>
      </c>
      <c r="O11" s="8" t="s">
        <v>0</v>
      </c>
      <c r="P11" s="9">
        <v>100</v>
      </c>
      <c r="Q11" s="9">
        <v>0.64</v>
      </c>
      <c r="R11" s="8" t="s">
        <v>0</v>
      </c>
    </row>
    <row r="12" spans="1:18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3.3</v>
      </c>
      <c r="I12" s="4" t="s">
        <v>0</v>
      </c>
      <c r="J12" s="6">
        <v>0.62</v>
      </c>
      <c r="K12" s="6">
        <v>-0.11</v>
      </c>
      <c r="L12" s="6">
        <v>13772601</v>
      </c>
      <c r="M12" s="4" t="s">
        <v>0</v>
      </c>
      <c r="N12" s="6">
        <v>14506.68</v>
      </c>
      <c r="O12" s="4" t="s">
        <v>0</v>
      </c>
      <c r="P12" s="6">
        <v>100</v>
      </c>
      <c r="Q12" s="6">
        <v>0.64</v>
      </c>
      <c r="R12" s="4" t="s">
        <v>0</v>
      </c>
    </row>
    <row r="13" spans="1:18" ht="12.75" customHeight="1" x14ac:dyDescent="0.3">
      <c r="A13" s="4" t="s">
        <v>0</v>
      </c>
      <c r="B13" s="4" t="s">
        <v>841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842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3.3</v>
      </c>
      <c r="I14" s="4" t="s">
        <v>0</v>
      </c>
      <c r="J14" s="6">
        <v>0.62</v>
      </c>
      <c r="K14" s="6">
        <v>-0.11</v>
      </c>
      <c r="L14" s="6">
        <v>13772601</v>
      </c>
      <c r="M14" s="4" t="s">
        <v>0</v>
      </c>
      <c r="N14" s="6">
        <v>14506.68</v>
      </c>
      <c r="O14" s="4" t="s">
        <v>0</v>
      </c>
      <c r="P14" s="6">
        <v>100</v>
      </c>
      <c r="Q14" s="6">
        <v>0.64</v>
      </c>
      <c r="R14" s="4" t="s">
        <v>0</v>
      </c>
    </row>
    <row r="15" spans="1:18" ht="12.75" customHeight="1" x14ac:dyDescent="0.3">
      <c r="A15" s="10" t="s">
        <v>0</v>
      </c>
      <c r="B15" s="10" t="s">
        <v>843</v>
      </c>
      <c r="C15" s="11">
        <v>1142215</v>
      </c>
      <c r="D15" s="10" t="s">
        <v>844</v>
      </c>
      <c r="E15" s="10" t="s">
        <v>178</v>
      </c>
      <c r="F15" s="10" t="s">
        <v>86</v>
      </c>
      <c r="G15" s="10" t="s">
        <v>0</v>
      </c>
      <c r="H15" s="12">
        <v>3.3</v>
      </c>
      <c r="I15" s="10" t="s">
        <v>87</v>
      </c>
      <c r="J15" s="12">
        <v>0.62</v>
      </c>
      <c r="K15" s="12">
        <v>-0.11</v>
      </c>
      <c r="L15" s="12">
        <v>13772601</v>
      </c>
      <c r="M15" s="12">
        <v>105.33</v>
      </c>
      <c r="N15" s="12">
        <v>14506.68</v>
      </c>
      <c r="O15" s="12">
        <v>0.28999999999999998</v>
      </c>
      <c r="P15" s="12">
        <v>100</v>
      </c>
      <c r="Q15" s="12">
        <v>0.64</v>
      </c>
      <c r="R15" s="10" t="s">
        <v>0</v>
      </c>
    </row>
    <row r="16" spans="1:18" ht="12.75" customHeight="1" x14ac:dyDescent="0.3">
      <c r="A16" s="4" t="s">
        <v>0</v>
      </c>
      <c r="B16" s="4" t="s">
        <v>845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106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841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842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846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108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160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825</v>
      </c>
      <c r="B23" s="1" t="s">
        <v>62</v>
      </c>
    </row>
    <row r="24" spans="1:18" s="26" customFormat="1" x14ac:dyDescent="0.3">
      <c r="A24" s="26" t="s">
        <v>1187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31" customFormat="1" ht="14.25" customHeight="1" x14ac:dyDescent="0.25">
      <c r="A1" s="31" t="s">
        <v>1186</v>
      </c>
    </row>
    <row r="2" spans="1:17" s="21" customFormat="1" ht="14.25" customHeight="1" x14ac:dyDescent="0.25">
      <c r="B2" s="22" t="s">
        <v>1189</v>
      </c>
      <c r="C2" s="23" t="s">
        <v>1194</v>
      </c>
    </row>
    <row r="3" spans="1:17" ht="12.75" customHeight="1" x14ac:dyDescent="0.3">
      <c r="B3" s="24" t="s">
        <v>1190</v>
      </c>
      <c r="C3" s="25" t="s">
        <v>1170</v>
      </c>
    </row>
    <row r="4" spans="1:17" ht="12.75" customHeight="1" x14ac:dyDescent="0.3">
      <c r="B4" s="24" t="s">
        <v>1191</v>
      </c>
      <c r="C4" s="25" t="s">
        <v>1192</v>
      </c>
    </row>
    <row r="5" spans="1:17" ht="12.75" customHeight="1" x14ac:dyDescent="0.3">
      <c r="B5" s="24" t="s">
        <v>1193</v>
      </c>
      <c r="C5" s="25">
        <v>392</v>
      </c>
    </row>
    <row r="6" spans="1:17" ht="12.75" customHeight="1" x14ac:dyDescent="0.3">
      <c r="A6" s="2" t="s">
        <v>0</v>
      </c>
      <c r="B6" s="2" t="s">
        <v>847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848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64</v>
      </c>
      <c r="C8" s="2" t="s">
        <v>65</v>
      </c>
      <c r="D8" s="2" t="s">
        <v>67</v>
      </c>
      <c r="E8" s="2" t="s">
        <v>68</v>
      </c>
      <c r="F8" s="2" t="s">
        <v>112</v>
      </c>
      <c r="G8" s="2" t="s">
        <v>113</v>
      </c>
      <c r="H8" s="2" t="s">
        <v>69</v>
      </c>
      <c r="I8" s="2" t="s">
        <v>70</v>
      </c>
      <c r="J8" s="2" t="s">
        <v>71</v>
      </c>
      <c r="K8" s="2" t="s">
        <v>114</v>
      </c>
      <c r="L8" s="2" t="s">
        <v>115</v>
      </c>
      <c r="M8" s="2" t="s">
        <v>2</v>
      </c>
      <c r="N8" s="2" t="s">
        <v>117</v>
      </c>
      <c r="O8" s="2" t="s">
        <v>73</v>
      </c>
      <c r="P8" s="2" t="s">
        <v>118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173</v>
      </c>
      <c r="G9" s="2" t="s">
        <v>119</v>
      </c>
      <c r="H9" s="2" t="s">
        <v>0</v>
      </c>
      <c r="I9" s="2" t="s">
        <v>5</v>
      </c>
      <c r="J9" s="2" t="s">
        <v>5</v>
      </c>
      <c r="K9" s="2" t="s">
        <v>120</v>
      </c>
      <c r="L9" s="2" t="s">
        <v>121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0</v>
      </c>
    </row>
    <row r="11" spans="1:17" ht="12.75" customHeight="1" x14ac:dyDescent="0.3">
      <c r="A11" s="8" t="s">
        <v>0</v>
      </c>
      <c r="B11" s="15" t="s">
        <v>849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155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850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108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160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825</v>
      </c>
      <c r="B18" s="1" t="s">
        <v>62</v>
      </c>
    </row>
    <row r="19" spans="1:17" s="26" customFormat="1" x14ac:dyDescent="0.3">
      <c r="A19" s="26" t="s">
        <v>1187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31" customFormat="1" ht="14.25" customHeight="1" x14ac:dyDescent="0.25">
      <c r="A1" s="31" t="s">
        <v>1186</v>
      </c>
    </row>
    <row r="2" spans="1:20" s="21" customFormat="1" ht="14.25" customHeight="1" x14ac:dyDescent="0.25">
      <c r="B2" s="22" t="s">
        <v>1189</v>
      </c>
      <c r="C2" s="23">
        <v>43646</v>
      </c>
    </row>
    <row r="3" spans="1:20" ht="12.75" customHeight="1" x14ac:dyDescent="0.3">
      <c r="B3" s="24" t="s">
        <v>1190</v>
      </c>
      <c r="C3" s="25" t="s">
        <v>1170</v>
      </c>
    </row>
    <row r="4" spans="1:20" ht="12.75" customHeight="1" x14ac:dyDescent="0.3">
      <c r="B4" s="24" t="s">
        <v>1191</v>
      </c>
      <c r="C4" s="25" t="s">
        <v>1192</v>
      </c>
    </row>
    <row r="5" spans="1:20" ht="12.75" customHeight="1" x14ac:dyDescent="0.3">
      <c r="B5" s="24" t="s">
        <v>1193</v>
      </c>
      <c r="C5" s="25">
        <v>392</v>
      </c>
    </row>
    <row r="6" spans="1:20" ht="12.75" customHeight="1" x14ac:dyDescent="0.3">
      <c r="A6" s="2" t="s">
        <v>0</v>
      </c>
      <c r="B6" s="2" t="s">
        <v>847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851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64</v>
      </c>
      <c r="C8" s="2" t="s">
        <v>65</v>
      </c>
      <c r="D8" s="2" t="s">
        <v>162</v>
      </c>
      <c r="E8" s="2" t="s">
        <v>66</v>
      </c>
      <c r="F8" s="2" t="s">
        <v>163</v>
      </c>
      <c r="G8" s="2" t="s">
        <v>67</v>
      </c>
      <c r="H8" s="2" t="s">
        <v>68</v>
      </c>
      <c r="I8" s="2" t="s">
        <v>112</v>
      </c>
      <c r="J8" s="2" t="s">
        <v>113</v>
      </c>
      <c r="K8" s="2" t="s">
        <v>69</v>
      </c>
      <c r="L8" s="2" t="s">
        <v>70</v>
      </c>
      <c r="M8" s="2" t="s">
        <v>71</v>
      </c>
      <c r="N8" s="2" t="s">
        <v>114</v>
      </c>
      <c r="O8" s="2" t="s">
        <v>115</v>
      </c>
      <c r="P8" s="2" t="s">
        <v>2</v>
      </c>
      <c r="Q8" s="2" t="s">
        <v>117</v>
      </c>
      <c r="R8" s="2" t="s">
        <v>73</v>
      </c>
      <c r="S8" s="2" t="s">
        <v>118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173</v>
      </c>
      <c r="J9" s="2" t="s">
        <v>119</v>
      </c>
      <c r="K9" s="2" t="s">
        <v>0</v>
      </c>
      <c r="L9" s="2" t="s">
        <v>5</v>
      </c>
      <c r="M9" s="2" t="s">
        <v>5</v>
      </c>
      <c r="N9" s="2" t="s">
        <v>120</v>
      </c>
      <c r="O9" s="2" t="s">
        <v>121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128</v>
      </c>
      <c r="S10" s="2" t="s">
        <v>164</v>
      </c>
      <c r="T10" s="2" t="s">
        <v>0</v>
      </c>
    </row>
    <row r="11" spans="1:20" ht="12.75" customHeight="1" x14ac:dyDescent="0.3">
      <c r="A11" s="8" t="s">
        <v>0</v>
      </c>
      <c r="B11" s="8" t="s">
        <v>167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852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129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853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854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704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106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855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856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108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160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825</v>
      </c>
      <c r="B22" s="1" t="s">
        <v>62</v>
      </c>
    </row>
    <row r="23" spans="1:20" s="26" customFormat="1" x14ac:dyDescent="0.3">
      <c r="A23" s="26" t="s">
        <v>1187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45"/>
  <sheetViews>
    <sheetView rightToLeft="1" topLeftCell="A28" workbookViewId="0">
      <selection activeCell="B48" sqref="B48"/>
    </sheetView>
  </sheetViews>
  <sheetFormatPr defaultRowHeight="14" x14ac:dyDescent="0.3"/>
  <cols>
    <col min="1" max="1" width="2" customWidth="1"/>
    <col min="2" max="2" width="38" customWidth="1"/>
    <col min="3" max="3" width="15" customWidth="1"/>
    <col min="4" max="4" width="11" customWidth="1"/>
    <col min="5" max="5" width="12" customWidth="1"/>
    <col min="6" max="6" width="17" customWidth="1"/>
    <col min="7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3" width="14" customWidth="1"/>
    <col min="14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s="31" customFormat="1" ht="14.25" customHeight="1" x14ac:dyDescent="0.25">
      <c r="A1" s="31" t="s">
        <v>1186</v>
      </c>
    </row>
    <row r="2" spans="1:20" s="21" customFormat="1" ht="14.25" customHeight="1" x14ac:dyDescent="0.25">
      <c r="B2" s="22" t="s">
        <v>1189</v>
      </c>
      <c r="C2" s="23">
        <v>43646</v>
      </c>
    </row>
    <row r="3" spans="1:20" ht="12.75" customHeight="1" x14ac:dyDescent="0.3">
      <c r="B3" s="24" t="s">
        <v>1190</v>
      </c>
      <c r="C3" s="25" t="s">
        <v>1170</v>
      </c>
    </row>
    <row r="4" spans="1:20" ht="12.75" customHeight="1" x14ac:dyDescent="0.3">
      <c r="B4" s="24" t="s">
        <v>1191</v>
      </c>
      <c r="C4" s="25" t="s">
        <v>1192</v>
      </c>
    </row>
    <row r="5" spans="1:20" ht="12.75" customHeight="1" x14ac:dyDescent="0.3">
      <c r="B5" s="24" t="s">
        <v>1193</v>
      </c>
      <c r="C5" s="25">
        <v>392</v>
      </c>
    </row>
    <row r="6" spans="1:20" ht="12.75" customHeight="1" x14ac:dyDescent="0.3">
      <c r="A6" s="2" t="s">
        <v>0</v>
      </c>
      <c r="B6" s="2" t="s">
        <v>847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857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64</v>
      </c>
      <c r="C8" s="2" t="s">
        <v>65</v>
      </c>
      <c r="D8" s="2" t="s">
        <v>162</v>
      </c>
      <c r="E8" s="2" t="s">
        <v>66</v>
      </c>
      <c r="F8" s="2" t="s">
        <v>163</v>
      </c>
      <c r="G8" s="2" t="s">
        <v>67</v>
      </c>
      <c r="H8" s="2" t="s">
        <v>68</v>
      </c>
      <c r="I8" s="2" t="s">
        <v>112</v>
      </c>
      <c r="J8" s="2" t="s">
        <v>113</v>
      </c>
      <c r="K8" s="2" t="s">
        <v>69</v>
      </c>
      <c r="L8" s="2" t="s">
        <v>70</v>
      </c>
      <c r="M8" s="2" t="s">
        <v>71</v>
      </c>
      <c r="N8" s="2" t="s">
        <v>114</v>
      </c>
      <c r="O8" s="2" t="s">
        <v>115</v>
      </c>
      <c r="P8" s="2" t="s">
        <v>2</v>
      </c>
      <c r="Q8" s="2" t="s">
        <v>117</v>
      </c>
      <c r="R8" s="2" t="s">
        <v>73</v>
      </c>
      <c r="S8" s="2" t="s">
        <v>118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119</v>
      </c>
      <c r="K9" s="2" t="s">
        <v>0</v>
      </c>
      <c r="L9" s="2" t="s">
        <v>5</v>
      </c>
      <c r="M9" s="2" t="s">
        <v>5</v>
      </c>
      <c r="N9" s="2" t="s">
        <v>120</v>
      </c>
      <c r="O9" s="2" t="s">
        <v>121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128</v>
      </c>
      <c r="S10" s="2" t="s">
        <v>164</v>
      </c>
      <c r="T10" s="2" t="s">
        <v>0</v>
      </c>
    </row>
    <row r="11" spans="1:20" ht="12.75" customHeight="1" x14ac:dyDescent="0.3">
      <c r="A11" s="8" t="s">
        <v>0</v>
      </c>
      <c r="B11" s="8" t="s">
        <v>175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2.77</v>
      </c>
      <c r="K11" s="8" t="s">
        <v>0</v>
      </c>
      <c r="L11" s="9">
        <v>4.3499999999999996</v>
      </c>
      <c r="M11" s="9">
        <v>2.0699999999999998</v>
      </c>
      <c r="N11" s="9">
        <v>39388023.07</v>
      </c>
      <c r="O11" s="8" t="s">
        <v>0</v>
      </c>
      <c r="P11" s="9">
        <v>43976.83</v>
      </c>
      <c r="Q11" s="8" t="s">
        <v>0</v>
      </c>
      <c r="R11" s="9">
        <v>100</v>
      </c>
      <c r="S11" s="9">
        <v>1.95</v>
      </c>
      <c r="T11" s="8" t="s">
        <v>0</v>
      </c>
    </row>
    <row r="12" spans="1:20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2.77</v>
      </c>
      <c r="K12" s="4" t="s">
        <v>0</v>
      </c>
      <c r="L12" s="6">
        <v>4.3499999999999996</v>
      </c>
      <c r="M12" s="6">
        <v>2.0699999999999998</v>
      </c>
      <c r="N12" s="6">
        <v>39387847.07</v>
      </c>
      <c r="O12" s="4" t="s">
        <v>0</v>
      </c>
      <c r="P12" s="6">
        <v>43976.83</v>
      </c>
      <c r="Q12" s="4" t="s">
        <v>0</v>
      </c>
      <c r="R12" s="6">
        <v>100</v>
      </c>
      <c r="S12" s="6">
        <v>1.95</v>
      </c>
      <c r="T12" s="4" t="s">
        <v>0</v>
      </c>
    </row>
    <row r="13" spans="1:20" ht="12.75" customHeight="1" x14ac:dyDescent="0.3">
      <c r="A13" s="4" t="s">
        <v>0</v>
      </c>
      <c r="B13" s="4" t="s">
        <v>129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2.77</v>
      </c>
      <c r="K13" s="4" t="s">
        <v>0</v>
      </c>
      <c r="L13" s="6">
        <v>5.33</v>
      </c>
      <c r="M13" s="6">
        <v>1.99</v>
      </c>
      <c r="N13" s="6">
        <v>25269001.100000001</v>
      </c>
      <c r="O13" s="4" t="s">
        <v>0</v>
      </c>
      <c r="P13" s="6">
        <v>29600.78</v>
      </c>
      <c r="Q13" s="4" t="s">
        <v>0</v>
      </c>
      <c r="R13" s="6">
        <v>67.31</v>
      </c>
      <c r="S13" s="6">
        <v>1.31</v>
      </c>
      <c r="T13" s="4" t="s">
        <v>0</v>
      </c>
    </row>
    <row r="14" spans="1:20" ht="12.75" customHeight="1" x14ac:dyDescent="0.3">
      <c r="A14" s="10" t="s">
        <v>0</v>
      </c>
      <c r="B14" s="10" t="s">
        <v>858</v>
      </c>
      <c r="C14" s="11">
        <v>1100908</v>
      </c>
      <c r="D14" s="10" t="s">
        <v>0</v>
      </c>
      <c r="E14" s="11">
        <v>520010869</v>
      </c>
      <c r="F14" s="10" t="s">
        <v>285</v>
      </c>
      <c r="G14" s="10" t="s">
        <v>178</v>
      </c>
      <c r="H14" s="10" t="s">
        <v>86</v>
      </c>
      <c r="I14" s="10" t="s">
        <v>859</v>
      </c>
      <c r="J14" s="12">
        <v>8.1199999999999992</v>
      </c>
      <c r="K14" s="10" t="s">
        <v>87</v>
      </c>
      <c r="L14" s="12">
        <v>4.9000000000000004</v>
      </c>
      <c r="M14" s="12">
        <v>1.2</v>
      </c>
      <c r="N14" s="12">
        <v>1200000</v>
      </c>
      <c r="O14" s="12">
        <v>165.58</v>
      </c>
      <c r="P14" s="12">
        <v>1986.96</v>
      </c>
      <c r="Q14" s="12">
        <v>0.06</v>
      </c>
      <c r="R14" s="12">
        <v>4.5199999999999996</v>
      </c>
      <c r="S14" s="12">
        <v>0.09</v>
      </c>
      <c r="T14" s="10" t="s">
        <v>0</v>
      </c>
    </row>
    <row r="15" spans="1:20" ht="12.75" customHeight="1" x14ac:dyDescent="0.3">
      <c r="A15" s="10" t="s">
        <v>0</v>
      </c>
      <c r="B15" s="10" t="s">
        <v>860</v>
      </c>
      <c r="C15" s="11">
        <v>864013800</v>
      </c>
      <c r="D15" s="10" t="s">
        <v>0</v>
      </c>
      <c r="E15" s="11">
        <v>520018078</v>
      </c>
      <c r="F15" s="10" t="s">
        <v>177</v>
      </c>
      <c r="G15" s="10" t="s">
        <v>85</v>
      </c>
      <c r="H15" s="10" t="s">
        <v>86</v>
      </c>
      <c r="I15" s="10" t="s">
        <v>861</v>
      </c>
      <c r="J15" s="12">
        <v>3.8</v>
      </c>
      <c r="K15" s="10" t="s">
        <v>87</v>
      </c>
      <c r="L15" s="12">
        <v>6.6</v>
      </c>
      <c r="M15" s="12">
        <v>7.0000000000000007E-2</v>
      </c>
      <c r="N15" s="12">
        <v>1040000</v>
      </c>
      <c r="O15" s="12">
        <v>160.63999999999999</v>
      </c>
      <c r="P15" s="12">
        <v>1670.66</v>
      </c>
      <c r="Q15" s="12">
        <v>0</v>
      </c>
      <c r="R15" s="12">
        <v>3.8</v>
      </c>
      <c r="S15" s="12">
        <v>7.0000000000000007E-2</v>
      </c>
      <c r="T15" s="10" t="s">
        <v>0</v>
      </c>
    </row>
    <row r="16" spans="1:20" ht="12.75" customHeight="1" x14ac:dyDescent="0.3">
      <c r="A16" s="10" t="s">
        <v>0</v>
      </c>
      <c r="B16" s="10" t="s">
        <v>862</v>
      </c>
      <c r="C16" s="11">
        <v>1103084</v>
      </c>
      <c r="D16" s="10" t="s">
        <v>0</v>
      </c>
      <c r="E16" s="11">
        <v>513436394</v>
      </c>
      <c r="F16" s="18" t="s">
        <v>1181</v>
      </c>
      <c r="G16" s="10" t="s">
        <v>85</v>
      </c>
      <c r="H16" s="10" t="s">
        <v>86</v>
      </c>
      <c r="I16" s="10" t="s">
        <v>863</v>
      </c>
      <c r="J16" s="12">
        <v>4.09</v>
      </c>
      <c r="K16" s="10" t="s">
        <v>87</v>
      </c>
      <c r="L16" s="12">
        <v>5.6</v>
      </c>
      <c r="M16" s="12">
        <v>-0.06</v>
      </c>
      <c r="N16" s="12">
        <v>2047856.61</v>
      </c>
      <c r="O16" s="12">
        <v>153</v>
      </c>
      <c r="P16" s="12">
        <v>3133.22</v>
      </c>
      <c r="Q16" s="12">
        <v>0.25</v>
      </c>
      <c r="R16" s="12">
        <v>7.12</v>
      </c>
      <c r="S16" s="12">
        <v>0.14000000000000001</v>
      </c>
      <c r="T16" s="10" t="s">
        <v>0</v>
      </c>
    </row>
    <row r="17" spans="1:20" ht="12.75" customHeight="1" x14ac:dyDescent="0.3">
      <c r="A17" s="10" t="s">
        <v>0</v>
      </c>
      <c r="B17" s="10" t="s">
        <v>864</v>
      </c>
      <c r="C17" s="11">
        <v>6000129</v>
      </c>
      <c r="D17" s="10" t="s">
        <v>0</v>
      </c>
      <c r="E17" s="11">
        <v>520000472</v>
      </c>
      <c r="F17" s="18" t="s">
        <v>1181</v>
      </c>
      <c r="G17" s="10" t="s">
        <v>194</v>
      </c>
      <c r="H17" s="10" t="s">
        <v>195</v>
      </c>
      <c r="I17" s="10" t="s">
        <v>865</v>
      </c>
      <c r="J17" s="12">
        <v>2.16</v>
      </c>
      <c r="K17" s="10" t="s">
        <v>87</v>
      </c>
      <c r="L17" s="12">
        <v>6</v>
      </c>
      <c r="M17" s="12">
        <v>0.16</v>
      </c>
      <c r="N17" s="12">
        <v>7809000</v>
      </c>
      <c r="O17" s="12">
        <v>124.32</v>
      </c>
      <c r="P17" s="12">
        <v>9708.15</v>
      </c>
      <c r="Q17" s="12">
        <v>0</v>
      </c>
      <c r="R17" s="12">
        <v>22.08</v>
      </c>
      <c r="S17" s="12">
        <v>0.43</v>
      </c>
      <c r="T17" s="10" t="s">
        <v>0</v>
      </c>
    </row>
    <row r="18" spans="1:20" ht="12.75" customHeight="1" x14ac:dyDescent="0.3">
      <c r="A18" s="10" t="s">
        <v>0</v>
      </c>
      <c r="B18" s="10" t="s">
        <v>866</v>
      </c>
      <c r="C18" s="11">
        <v>1097997</v>
      </c>
      <c r="D18" s="10" t="s">
        <v>0</v>
      </c>
      <c r="E18" s="11">
        <v>513102384</v>
      </c>
      <c r="F18" s="18" t="s">
        <v>1184</v>
      </c>
      <c r="G18" s="10" t="s">
        <v>200</v>
      </c>
      <c r="H18" s="10" t="s">
        <v>86</v>
      </c>
      <c r="I18" s="10" t="s">
        <v>867</v>
      </c>
      <c r="J18" s="12">
        <v>2.98</v>
      </c>
      <c r="K18" s="10" t="s">
        <v>87</v>
      </c>
      <c r="L18" s="12">
        <v>7.75</v>
      </c>
      <c r="M18" s="12">
        <v>-0.18</v>
      </c>
      <c r="N18" s="12">
        <v>987940.32</v>
      </c>
      <c r="O18" s="12">
        <v>159.02000000000001</v>
      </c>
      <c r="P18" s="12">
        <v>1571.02</v>
      </c>
      <c r="Q18" s="12">
        <v>0.35</v>
      </c>
      <c r="R18" s="12">
        <v>3.57</v>
      </c>
      <c r="S18" s="12">
        <v>7.0000000000000007E-2</v>
      </c>
      <c r="T18" s="10" t="s">
        <v>0</v>
      </c>
    </row>
    <row r="19" spans="1:20" ht="12.75" customHeight="1" x14ac:dyDescent="0.3">
      <c r="A19" s="10" t="s">
        <v>0</v>
      </c>
      <c r="B19" s="10" t="s">
        <v>868</v>
      </c>
      <c r="C19" s="11">
        <v>906009115</v>
      </c>
      <c r="D19" s="10" t="s">
        <v>0</v>
      </c>
      <c r="E19" s="11">
        <v>520000472</v>
      </c>
      <c r="F19" s="18" t="s">
        <v>1181</v>
      </c>
      <c r="G19" s="10" t="s">
        <v>200</v>
      </c>
      <c r="H19" s="10" t="s">
        <v>86</v>
      </c>
      <c r="I19" s="10" t="s">
        <v>869</v>
      </c>
      <c r="J19" s="12">
        <v>0.93</v>
      </c>
      <c r="K19" s="10" t="s">
        <v>87</v>
      </c>
      <c r="L19" s="12">
        <v>4.5999999999999996</v>
      </c>
      <c r="M19" s="12">
        <v>0.06</v>
      </c>
      <c r="N19" s="12">
        <v>600000</v>
      </c>
      <c r="O19" s="12">
        <v>308.63</v>
      </c>
      <c r="P19" s="12">
        <v>1851.78</v>
      </c>
      <c r="Q19" s="12">
        <v>0.12</v>
      </c>
      <c r="R19" s="12">
        <v>4.21</v>
      </c>
      <c r="S19" s="12">
        <v>0.08</v>
      </c>
      <c r="T19" s="11">
        <v>860010446</v>
      </c>
    </row>
    <row r="20" spans="1:20" ht="12.75" customHeight="1" x14ac:dyDescent="0.3">
      <c r="A20" s="10" t="s">
        <v>0</v>
      </c>
      <c r="B20" s="10" t="s">
        <v>870</v>
      </c>
      <c r="C20" s="11">
        <v>1154798</v>
      </c>
      <c r="D20" s="10" t="s">
        <v>0</v>
      </c>
      <c r="E20" s="11">
        <v>513893123</v>
      </c>
      <c r="F20" s="10" t="s">
        <v>285</v>
      </c>
      <c r="G20" s="10" t="s">
        <v>208</v>
      </c>
      <c r="H20" s="10" t="s">
        <v>195</v>
      </c>
      <c r="I20" s="10" t="s">
        <v>871</v>
      </c>
      <c r="J20" s="12">
        <v>2.65</v>
      </c>
      <c r="K20" s="10" t="s">
        <v>87</v>
      </c>
      <c r="L20" s="12">
        <v>2.5</v>
      </c>
      <c r="M20" s="12">
        <v>2.12</v>
      </c>
      <c r="N20" s="12">
        <v>3640459.78</v>
      </c>
      <c r="O20" s="12">
        <v>102.58</v>
      </c>
      <c r="P20" s="12">
        <v>3734.38</v>
      </c>
      <c r="Q20" s="12">
        <v>0.86</v>
      </c>
      <c r="R20" s="12">
        <v>8.49</v>
      </c>
      <c r="S20" s="12">
        <v>0.17</v>
      </c>
      <c r="T20" s="10" t="s">
        <v>0</v>
      </c>
    </row>
    <row r="21" spans="1:20" ht="12.75" customHeight="1" x14ac:dyDescent="0.3">
      <c r="A21" s="10" t="s">
        <v>0</v>
      </c>
      <c r="B21" s="10" t="s">
        <v>872</v>
      </c>
      <c r="C21" s="11">
        <v>1139740</v>
      </c>
      <c r="D21" s="10" t="s">
        <v>0</v>
      </c>
      <c r="E21" s="11">
        <v>513893123</v>
      </c>
      <c r="F21" s="18" t="s">
        <v>1184</v>
      </c>
      <c r="G21" s="10" t="s">
        <v>233</v>
      </c>
      <c r="H21" s="10" t="s">
        <v>195</v>
      </c>
      <c r="I21" s="10" t="s">
        <v>873</v>
      </c>
      <c r="J21" s="12">
        <v>2.1800000000000002</v>
      </c>
      <c r="K21" s="10" t="s">
        <v>87</v>
      </c>
      <c r="L21" s="12">
        <v>3.15</v>
      </c>
      <c r="M21" s="12">
        <v>2.4700000000000002</v>
      </c>
      <c r="N21" s="12">
        <v>1537500</v>
      </c>
      <c r="O21" s="12">
        <v>104.26</v>
      </c>
      <c r="P21" s="12">
        <v>1603</v>
      </c>
      <c r="Q21" s="12">
        <v>0</v>
      </c>
      <c r="R21" s="12">
        <v>3.64</v>
      </c>
      <c r="S21" s="12">
        <v>7.0000000000000007E-2</v>
      </c>
      <c r="T21" s="10" t="s">
        <v>0</v>
      </c>
    </row>
    <row r="22" spans="1:20" ht="12.75" customHeight="1" x14ac:dyDescent="0.3">
      <c r="A22" s="10" t="s">
        <v>0</v>
      </c>
      <c r="B22" s="10" t="s">
        <v>874</v>
      </c>
      <c r="C22" s="11">
        <v>1094747</v>
      </c>
      <c r="D22" s="10" t="s">
        <v>0</v>
      </c>
      <c r="E22" s="11">
        <v>99</v>
      </c>
      <c r="F22" s="10" t="s">
        <v>183</v>
      </c>
      <c r="G22" s="10" t="s">
        <v>316</v>
      </c>
      <c r="H22" s="10" t="s">
        <v>86</v>
      </c>
      <c r="I22" s="10" t="s">
        <v>875</v>
      </c>
      <c r="J22" s="12">
        <v>1.19</v>
      </c>
      <c r="K22" s="10" t="s">
        <v>87</v>
      </c>
      <c r="L22" s="12">
        <v>7</v>
      </c>
      <c r="M22" s="12">
        <v>2.29</v>
      </c>
      <c r="N22" s="12">
        <v>381001.91</v>
      </c>
      <c r="O22" s="12">
        <v>131.72</v>
      </c>
      <c r="P22" s="12">
        <v>501.86</v>
      </c>
      <c r="Q22" s="12">
        <v>0.97</v>
      </c>
      <c r="R22" s="12">
        <v>1.1399999999999999</v>
      </c>
      <c r="S22" s="12">
        <v>0.02</v>
      </c>
      <c r="T22" s="10" t="s">
        <v>0</v>
      </c>
    </row>
    <row r="23" spans="1:20" ht="12.75" customHeight="1" x14ac:dyDescent="0.3">
      <c r="A23" s="10" t="s">
        <v>0</v>
      </c>
      <c r="B23" s="10" t="s">
        <v>876</v>
      </c>
      <c r="C23" s="11">
        <v>1092162</v>
      </c>
      <c r="D23" s="10" t="s">
        <v>0</v>
      </c>
      <c r="E23" s="11">
        <v>99</v>
      </c>
      <c r="F23" s="10" t="s">
        <v>183</v>
      </c>
      <c r="G23" s="10" t="s">
        <v>316</v>
      </c>
      <c r="H23" s="10" t="s">
        <v>86</v>
      </c>
      <c r="I23" s="10" t="s">
        <v>877</v>
      </c>
      <c r="J23" s="12">
        <v>0.8</v>
      </c>
      <c r="K23" s="10" t="s">
        <v>87</v>
      </c>
      <c r="L23" s="12">
        <v>7</v>
      </c>
      <c r="M23" s="12">
        <v>1.95</v>
      </c>
      <c r="N23" s="12">
        <v>244284.63</v>
      </c>
      <c r="O23" s="12">
        <v>132.13999999999999</v>
      </c>
      <c r="P23" s="12">
        <v>322.8</v>
      </c>
      <c r="Q23" s="12">
        <v>0.47</v>
      </c>
      <c r="R23" s="12">
        <v>0.73</v>
      </c>
      <c r="S23" s="12">
        <v>0.01</v>
      </c>
      <c r="T23" s="10" t="s">
        <v>0</v>
      </c>
    </row>
    <row r="24" spans="1:20" ht="12.75" customHeight="1" x14ac:dyDescent="0.3">
      <c r="A24" s="10" t="s">
        <v>0</v>
      </c>
      <c r="B24" s="10" t="s">
        <v>878</v>
      </c>
      <c r="C24" s="11">
        <v>1092774</v>
      </c>
      <c r="D24" s="10" t="s">
        <v>0</v>
      </c>
      <c r="E24" s="11">
        <v>99</v>
      </c>
      <c r="F24" s="10" t="s">
        <v>183</v>
      </c>
      <c r="G24" s="10" t="s">
        <v>316</v>
      </c>
      <c r="H24" s="10" t="s">
        <v>86</v>
      </c>
      <c r="I24" s="10" t="s">
        <v>879</v>
      </c>
      <c r="J24" s="12">
        <v>0.86</v>
      </c>
      <c r="K24" s="10" t="s">
        <v>87</v>
      </c>
      <c r="L24" s="12">
        <v>7</v>
      </c>
      <c r="M24" s="12">
        <v>2.37</v>
      </c>
      <c r="N24" s="12">
        <v>830870.45</v>
      </c>
      <c r="O24" s="12">
        <v>132.71</v>
      </c>
      <c r="P24" s="12">
        <v>1102.6500000000001</v>
      </c>
      <c r="Q24" s="12">
        <v>0.77</v>
      </c>
      <c r="R24" s="12">
        <v>2.5099999999999998</v>
      </c>
      <c r="S24" s="12">
        <v>0.05</v>
      </c>
      <c r="T24" s="10" t="s">
        <v>0</v>
      </c>
    </row>
    <row r="25" spans="1:20" ht="12.75" customHeight="1" x14ac:dyDescent="0.3">
      <c r="A25" s="10" t="s">
        <v>0</v>
      </c>
      <c r="B25" s="10" t="s">
        <v>880</v>
      </c>
      <c r="C25" s="11">
        <v>1109180</v>
      </c>
      <c r="D25" s="10" t="s">
        <v>0</v>
      </c>
      <c r="E25" s="11">
        <v>510155625</v>
      </c>
      <c r="F25" s="10" t="s">
        <v>881</v>
      </c>
      <c r="G25" s="10" t="s">
        <v>882</v>
      </c>
      <c r="H25" s="10" t="s">
        <v>195</v>
      </c>
      <c r="I25" s="10" t="s">
        <v>883</v>
      </c>
      <c r="J25" s="12">
        <v>1.8</v>
      </c>
      <c r="K25" s="10" t="s">
        <v>87</v>
      </c>
      <c r="L25" s="12">
        <v>9.9</v>
      </c>
      <c r="M25" s="12">
        <v>11.46</v>
      </c>
      <c r="N25" s="12">
        <v>861673.07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0" t="s">
        <v>0</v>
      </c>
    </row>
    <row r="26" spans="1:20" ht="12.75" customHeight="1" x14ac:dyDescent="0.3">
      <c r="A26" s="10" t="s">
        <v>0</v>
      </c>
      <c r="B26" s="10" t="s">
        <v>884</v>
      </c>
      <c r="C26" s="11">
        <v>800075616</v>
      </c>
      <c r="D26" s="10" t="s">
        <v>0</v>
      </c>
      <c r="E26" s="11">
        <v>1154</v>
      </c>
      <c r="F26" s="18" t="s">
        <v>1183</v>
      </c>
      <c r="G26" s="10" t="s">
        <v>133</v>
      </c>
      <c r="H26" s="10" t="s">
        <v>133</v>
      </c>
      <c r="I26" s="10" t="s">
        <v>885</v>
      </c>
      <c r="J26" s="12">
        <v>0</v>
      </c>
      <c r="K26" s="10" t="s">
        <v>87</v>
      </c>
      <c r="L26" s="12">
        <v>0</v>
      </c>
      <c r="M26" s="12">
        <v>0</v>
      </c>
      <c r="N26" s="12">
        <v>324799.46000000002</v>
      </c>
      <c r="O26" s="12">
        <v>26.07</v>
      </c>
      <c r="P26" s="12">
        <v>84.67</v>
      </c>
      <c r="Q26" s="12">
        <v>0.17</v>
      </c>
      <c r="R26" s="12">
        <v>0.19</v>
      </c>
      <c r="S26" s="12">
        <v>0</v>
      </c>
      <c r="T26" s="10" t="s">
        <v>0</v>
      </c>
    </row>
    <row r="27" spans="1:20" ht="12.75" customHeight="1" x14ac:dyDescent="0.3">
      <c r="A27" s="10" t="s">
        <v>0</v>
      </c>
      <c r="B27" s="10" t="s">
        <v>886</v>
      </c>
      <c r="C27" s="11">
        <v>1101567</v>
      </c>
      <c r="D27" s="10" t="s">
        <v>0</v>
      </c>
      <c r="E27" s="11">
        <v>520041690</v>
      </c>
      <c r="F27" s="18" t="s">
        <v>1183</v>
      </c>
      <c r="G27" s="10" t="s">
        <v>133</v>
      </c>
      <c r="H27" s="10" t="s">
        <v>133</v>
      </c>
      <c r="I27" s="10" t="s">
        <v>887</v>
      </c>
      <c r="J27" s="12">
        <v>1.76</v>
      </c>
      <c r="K27" s="10" t="s">
        <v>87</v>
      </c>
      <c r="L27" s="12">
        <v>5.35</v>
      </c>
      <c r="M27" s="12">
        <v>18.899999999999999</v>
      </c>
      <c r="N27" s="12">
        <v>2492973.37</v>
      </c>
      <c r="O27" s="12">
        <v>82.54</v>
      </c>
      <c r="P27" s="12">
        <v>2057.6999999999998</v>
      </c>
      <c r="Q27" s="12">
        <v>0.39</v>
      </c>
      <c r="R27" s="12">
        <v>4.68</v>
      </c>
      <c r="S27" s="12">
        <v>0.09</v>
      </c>
      <c r="T27" s="10" t="s">
        <v>0</v>
      </c>
    </row>
    <row r="28" spans="1:20" ht="12.75" customHeight="1" x14ac:dyDescent="0.3">
      <c r="A28" s="10" t="s">
        <v>0</v>
      </c>
      <c r="B28" s="10" t="s">
        <v>888</v>
      </c>
      <c r="C28" s="11">
        <v>1110378</v>
      </c>
      <c r="D28" s="10" t="s">
        <v>0</v>
      </c>
      <c r="E28" s="11">
        <v>2023</v>
      </c>
      <c r="G28" s="10" t="s">
        <v>133</v>
      </c>
      <c r="H28" s="10" t="s">
        <v>133</v>
      </c>
      <c r="I28" s="10" t="s">
        <v>889</v>
      </c>
      <c r="J28" s="12">
        <v>2.37</v>
      </c>
      <c r="K28" s="10" t="s">
        <v>87</v>
      </c>
      <c r="L28" s="12">
        <v>6.6</v>
      </c>
      <c r="M28" s="12">
        <v>0</v>
      </c>
      <c r="N28" s="12">
        <v>833909.04</v>
      </c>
      <c r="O28" s="12">
        <v>32.61</v>
      </c>
      <c r="P28" s="12">
        <v>271.94</v>
      </c>
      <c r="Q28" s="12">
        <v>0</v>
      </c>
      <c r="R28" s="12">
        <v>0.62</v>
      </c>
      <c r="S28" s="12">
        <v>0.01</v>
      </c>
      <c r="T28" s="10" t="s">
        <v>0</v>
      </c>
    </row>
    <row r="29" spans="1:20" ht="12.75" customHeight="1" x14ac:dyDescent="0.3">
      <c r="A29" s="10" t="s">
        <v>0</v>
      </c>
      <c r="B29" s="10" t="s">
        <v>890</v>
      </c>
      <c r="C29" s="11">
        <v>2299998</v>
      </c>
      <c r="D29" s="10" t="s">
        <v>0</v>
      </c>
      <c r="E29" s="11">
        <v>520036245</v>
      </c>
      <c r="F29" s="10" t="s">
        <v>183</v>
      </c>
      <c r="G29" s="10" t="s">
        <v>133</v>
      </c>
      <c r="H29" s="10" t="s">
        <v>133</v>
      </c>
      <c r="I29" s="10" t="s">
        <v>891</v>
      </c>
      <c r="J29" s="12">
        <v>0</v>
      </c>
      <c r="K29" s="10" t="s">
        <v>87</v>
      </c>
      <c r="L29" s="12">
        <v>0</v>
      </c>
      <c r="M29" s="12">
        <v>0</v>
      </c>
      <c r="N29" s="12">
        <v>436732.46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0" t="s">
        <v>0</v>
      </c>
    </row>
    <row r="30" spans="1:20" ht="12.75" customHeight="1" x14ac:dyDescent="0.3">
      <c r="A30" s="4" t="s">
        <v>0</v>
      </c>
      <c r="B30" s="4" t="s">
        <v>142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6">
        <v>2.75</v>
      </c>
      <c r="K30" s="4" t="s">
        <v>0</v>
      </c>
      <c r="L30" s="6">
        <v>2.2999999999999998</v>
      </c>
      <c r="M30" s="6">
        <v>2.13</v>
      </c>
      <c r="N30" s="6">
        <v>14067681.779999999</v>
      </c>
      <c r="O30" s="4" t="s">
        <v>0</v>
      </c>
      <c r="P30" s="6">
        <v>14268.56</v>
      </c>
      <c r="Q30" s="4" t="s">
        <v>0</v>
      </c>
      <c r="R30" s="6">
        <v>32.450000000000003</v>
      </c>
      <c r="S30" s="6">
        <v>0.63</v>
      </c>
      <c r="T30" s="4" t="s">
        <v>0</v>
      </c>
    </row>
    <row r="31" spans="1:20" ht="12.75" customHeight="1" x14ac:dyDescent="0.3">
      <c r="A31" s="10" t="s">
        <v>0</v>
      </c>
      <c r="B31" s="10" t="s">
        <v>892</v>
      </c>
      <c r="C31" s="11">
        <v>1138999</v>
      </c>
      <c r="D31" s="10" t="s">
        <v>0</v>
      </c>
      <c r="E31" s="11">
        <v>1666</v>
      </c>
      <c r="F31" s="10" t="s">
        <v>183</v>
      </c>
      <c r="G31" s="10" t="s">
        <v>194</v>
      </c>
      <c r="H31" s="10" t="s">
        <v>195</v>
      </c>
      <c r="I31" s="10" t="s">
        <v>893</v>
      </c>
      <c r="J31" s="12">
        <v>5.34</v>
      </c>
      <c r="K31" s="10" t="s">
        <v>87</v>
      </c>
      <c r="L31" s="12">
        <v>2.75</v>
      </c>
      <c r="M31" s="12">
        <v>2.25</v>
      </c>
      <c r="N31" s="12">
        <v>2548881.7799999998</v>
      </c>
      <c r="O31" s="12">
        <v>104.66</v>
      </c>
      <c r="P31" s="12">
        <v>2667.66</v>
      </c>
      <c r="Q31" s="12">
        <v>0</v>
      </c>
      <c r="R31" s="12">
        <v>6.07</v>
      </c>
      <c r="S31" s="12">
        <v>0.12</v>
      </c>
      <c r="T31" s="10" t="s">
        <v>0</v>
      </c>
    </row>
    <row r="32" spans="1:20" ht="12.75" customHeight="1" x14ac:dyDescent="0.3">
      <c r="A32" s="10" t="s">
        <v>0</v>
      </c>
      <c r="B32" s="10" t="s">
        <v>894</v>
      </c>
      <c r="C32" s="11">
        <v>1155506</v>
      </c>
      <c r="D32" s="10" t="s">
        <v>0</v>
      </c>
      <c r="E32" s="11">
        <v>93276</v>
      </c>
      <c r="F32" s="10" t="s">
        <v>285</v>
      </c>
      <c r="G32" s="10" t="s">
        <v>200</v>
      </c>
      <c r="H32" s="10" t="s">
        <v>86</v>
      </c>
      <c r="I32" s="10" t="s">
        <v>895</v>
      </c>
      <c r="J32" s="12">
        <v>2.4500000000000002</v>
      </c>
      <c r="K32" s="10" t="s">
        <v>87</v>
      </c>
      <c r="L32" s="12">
        <v>1.94</v>
      </c>
      <c r="M32" s="12">
        <v>1.52</v>
      </c>
      <c r="N32" s="12">
        <v>6738000</v>
      </c>
      <c r="O32" s="12">
        <v>101.63</v>
      </c>
      <c r="P32" s="12">
        <v>6847.83</v>
      </c>
      <c r="Q32" s="12">
        <v>0.6</v>
      </c>
      <c r="R32" s="12">
        <v>15.57</v>
      </c>
      <c r="S32" s="12">
        <v>0.3</v>
      </c>
      <c r="T32" s="10" t="s">
        <v>0</v>
      </c>
    </row>
    <row r="33" spans="1:20" ht="12.75" customHeight="1" x14ac:dyDescent="0.3">
      <c r="A33" s="10" t="s">
        <v>0</v>
      </c>
      <c r="B33" s="10" t="s">
        <v>896</v>
      </c>
      <c r="C33" s="11">
        <v>1143007</v>
      </c>
      <c r="D33" s="10" t="s">
        <v>0</v>
      </c>
      <c r="E33" s="11">
        <v>550016091</v>
      </c>
      <c r="F33" s="18" t="s">
        <v>1183</v>
      </c>
      <c r="G33" s="10" t="s">
        <v>316</v>
      </c>
      <c r="H33" s="10" t="s">
        <v>86</v>
      </c>
      <c r="I33" s="10" t="s">
        <v>897</v>
      </c>
      <c r="J33" s="12">
        <v>1.72</v>
      </c>
      <c r="K33" s="10" t="s">
        <v>87</v>
      </c>
      <c r="L33" s="12">
        <v>2.57</v>
      </c>
      <c r="M33" s="12">
        <v>2.93</v>
      </c>
      <c r="N33" s="12">
        <v>4780800</v>
      </c>
      <c r="O33" s="12">
        <v>99.42</v>
      </c>
      <c r="P33" s="12">
        <v>4753.07</v>
      </c>
      <c r="Q33" s="12">
        <v>1.49</v>
      </c>
      <c r="R33" s="12">
        <v>10.81</v>
      </c>
      <c r="S33" s="12">
        <v>0.21</v>
      </c>
      <c r="T33" s="10" t="s">
        <v>0</v>
      </c>
    </row>
    <row r="34" spans="1:20" ht="12.75" customHeight="1" x14ac:dyDescent="0.3">
      <c r="A34" s="4" t="s">
        <v>0</v>
      </c>
      <c r="B34" s="4" t="s">
        <v>854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6">
        <v>3.19</v>
      </c>
      <c r="K34" s="4" t="s">
        <v>0</v>
      </c>
      <c r="L34" s="6">
        <v>3.44</v>
      </c>
      <c r="M34" s="6">
        <v>17.34</v>
      </c>
      <c r="N34" s="6">
        <v>51164.19</v>
      </c>
      <c r="O34" s="4" t="s">
        <v>0</v>
      </c>
      <c r="P34" s="6">
        <v>107.49</v>
      </c>
      <c r="Q34" s="4" t="s">
        <v>0</v>
      </c>
      <c r="R34" s="6">
        <v>0.24</v>
      </c>
      <c r="S34" s="6">
        <v>0</v>
      </c>
      <c r="T34" s="4" t="s">
        <v>0</v>
      </c>
    </row>
    <row r="35" spans="1:20" ht="12.75" customHeight="1" x14ac:dyDescent="0.3">
      <c r="A35" s="10" t="s">
        <v>0</v>
      </c>
      <c r="B35" s="10" t="s">
        <v>898</v>
      </c>
      <c r="C35" s="11">
        <v>6510044</v>
      </c>
      <c r="D35" s="10" t="s">
        <v>0</v>
      </c>
      <c r="E35" s="11">
        <v>520015041</v>
      </c>
      <c r="F35" s="18" t="s">
        <v>1181</v>
      </c>
      <c r="G35" s="10" t="s">
        <v>133</v>
      </c>
      <c r="H35" s="10" t="s">
        <v>133</v>
      </c>
      <c r="I35" s="10" t="s">
        <v>899</v>
      </c>
      <c r="J35" s="12">
        <v>3.66</v>
      </c>
      <c r="K35" s="10" t="s">
        <v>41</v>
      </c>
      <c r="L35" s="12">
        <v>3</v>
      </c>
      <c r="M35" s="12">
        <v>21.09</v>
      </c>
      <c r="N35" s="12">
        <v>43533</v>
      </c>
      <c r="O35" s="12">
        <v>54.95</v>
      </c>
      <c r="P35" s="12">
        <v>85.3</v>
      </c>
      <c r="Q35" s="12">
        <v>0.01</v>
      </c>
      <c r="R35" s="12">
        <v>0.19</v>
      </c>
      <c r="S35" s="12">
        <v>0</v>
      </c>
      <c r="T35" s="10" t="s">
        <v>0</v>
      </c>
    </row>
    <row r="36" spans="1:20" ht="12.75" customHeight="1" x14ac:dyDescent="0.3">
      <c r="A36" s="10" t="s">
        <v>0</v>
      </c>
      <c r="B36" s="10" t="s">
        <v>900</v>
      </c>
      <c r="C36" s="11">
        <v>6510069</v>
      </c>
      <c r="D36" s="10" t="s">
        <v>0</v>
      </c>
      <c r="E36" s="11">
        <v>520015041</v>
      </c>
      <c r="F36" s="18" t="s">
        <v>1181</v>
      </c>
      <c r="G36" s="10" t="s">
        <v>133</v>
      </c>
      <c r="H36" s="10" t="s">
        <v>133</v>
      </c>
      <c r="I36" s="10" t="s">
        <v>899</v>
      </c>
      <c r="J36" s="12">
        <v>1.37</v>
      </c>
      <c r="K36" s="10" t="s">
        <v>41</v>
      </c>
      <c r="L36" s="12">
        <v>5.12</v>
      </c>
      <c r="M36" s="12">
        <v>2.91</v>
      </c>
      <c r="N36" s="12">
        <v>7631.19</v>
      </c>
      <c r="O36" s="12">
        <v>81.53</v>
      </c>
      <c r="P36" s="12">
        <v>22.19</v>
      </c>
      <c r="Q36" s="12">
        <v>0.03</v>
      </c>
      <c r="R36" s="12">
        <v>0.05</v>
      </c>
      <c r="S36" s="12">
        <v>0</v>
      </c>
      <c r="T36" s="10" t="s">
        <v>0</v>
      </c>
    </row>
    <row r="37" spans="1:20" ht="12.75" customHeight="1" x14ac:dyDescent="0.3">
      <c r="A37" s="4" t="s">
        <v>0</v>
      </c>
      <c r="B37" s="4" t="s">
        <v>704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4" t="s">
        <v>0</v>
      </c>
      <c r="J37" s="6">
        <v>0</v>
      </c>
      <c r="K37" s="4" t="s">
        <v>0</v>
      </c>
      <c r="L37" s="6">
        <v>0</v>
      </c>
      <c r="M37" s="6">
        <v>0</v>
      </c>
      <c r="N37" s="6">
        <v>0</v>
      </c>
      <c r="O37" s="4" t="s">
        <v>0</v>
      </c>
      <c r="P37" s="6">
        <v>0</v>
      </c>
      <c r="Q37" s="4" t="s">
        <v>0</v>
      </c>
      <c r="R37" s="6">
        <v>0</v>
      </c>
      <c r="S37" s="6">
        <v>0</v>
      </c>
      <c r="T37" s="4" t="s">
        <v>0</v>
      </c>
    </row>
    <row r="38" spans="1:20" ht="12.75" customHeight="1" x14ac:dyDescent="0.3">
      <c r="A38" s="4" t="s">
        <v>0</v>
      </c>
      <c r="B38" s="4" t="s">
        <v>901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6">
        <v>0</v>
      </c>
      <c r="K38" s="4" t="s">
        <v>0</v>
      </c>
      <c r="L38" s="6">
        <v>0</v>
      </c>
      <c r="M38" s="6">
        <v>0</v>
      </c>
      <c r="N38" s="6">
        <v>176</v>
      </c>
      <c r="O38" s="4" t="s">
        <v>0</v>
      </c>
      <c r="P38" s="6">
        <v>0</v>
      </c>
      <c r="Q38" s="4" t="s">
        <v>0</v>
      </c>
      <c r="R38" s="6">
        <v>0</v>
      </c>
      <c r="S38" s="6">
        <v>0</v>
      </c>
      <c r="T38" s="4" t="s">
        <v>0</v>
      </c>
    </row>
    <row r="39" spans="1:20" ht="12.75" customHeight="1" x14ac:dyDescent="0.3">
      <c r="A39" s="4" t="s">
        <v>0</v>
      </c>
      <c r="B39" s="4" t="s">
        <v>902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4" t="s">
        <v>0</v>
      </c>
      <c r="I39" s="4" t="s">
        <v>0</v>
      </c>
      <c r="J39" s="6">
        <v>0</v>
      </c>
      <c r="K39" s="4" t="s">
        <v>0</v>
      </c>
      <c r="L39" s="6">
        <v>0</v>
      </c>
      <c r="M39" s="6">
        <v>0</v>
      </c>
      <c r="N39" s="6">
        <v>0</v>
      </c>
      <c r="O39" s="4" t="s">
        <v>0</v>
      </c>
      <c r="P39" s="6">
        <v>0</v>
      </c>
      <c r="Q39" s="4" t="s">
        <v>0</v>
      </c>
      <c r="R39" s="6">
        <v>0</v>
      </c>
      <c r="S39" s="6">
        <v>0</v>
      </c>
      <c r="T39" s="4" t="s">
        <v>0</v>
      </c>
    </row>
    <row r="40" spans="1:20" ht="12.75" customHeight="1" x14ac:dyDescent="0.3">
      <c r="A40" s="4" t="s">
        <v>0</v>
      </c>
      <c r="B40" s="4" t="s">
        <v>903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4" t="s">
        <v>0</v>
      </c>
      <c r="I40" s="4" t="s">
        <v>0</v>
      </c>
      <c r="J40" s="6">
        <v>0</v>
      </c>
      <c r="K40" s="4" t="s">
        <v>0</v>
      </c>
      <c r="L40" s="6">
        <v>0</v>
      </c>
      <c r="M40" s="6">
        <v>0</v>
      </c>
      <c r="N40" s="6">
        <v>176</v>
      </c>
      <c r="O40" s="4" t="s">
        <v>0</v>
      </c>
      <c r="P40" s="6">
        <v>0</v>
      </c>
      <c r="Q40" s="4" t="s">
        <v>0</v>
      </c>
      <c r="R40" s="6">
        <v>0</v>
      </c>
      <c r="S40" s="6">
        <v>0</v>
      </c>
      <c r="T40" s="4" t="s">
        <v>0</v>
      </c>
    </row>
    <row r="41" spans="1:20" ht="12.75" customHeight="1" x14ac:dyDescent="0.3">
      <c r="A41" s="10" t="s">
        <v>0</v>
      </c>
      <c r="B41" s="10" t="s">
        <v>904</v>
      </c>
      <c r="C41" s="10" t="s">
        <v>905</v>
      </c>
      <c r="D41" s="10" t="s">
        <v>332</v>
      </c>
      <c r="E41" s="11">
        <v>96137</v>
      </c>
      <c r="F41" s="10" t="s">
        <v>505</v>
      </c>
      <c r="G41" s="10" t="s">
        <v>133</v>
      </c>
      <c r="H41" s="10" t="s">
        <v>133</v>
      </c>
      <c r="I41" s="10" t="s">
        <v>906</v>
      </c>
      <c r="J41" s="12">
        <v>0</v>
      </c>
      <c r="K41" s="10" t="s">
        <v>49</v>
      </c>
      <c r="L41" s="12">
        <v>0</v>
      </c>
      <c r="M41" s="12">
        <v>0</v>
      </c>
      <c r="N41" s="12">
        <v>176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1">
        <v>76618727</v>
      </c>
    </row>
    <row r="42" spans="1:20" ht="12.75" customHeight="1" x14ac:dyDescent="0.3">
      <c r="A42" s="8" t="s">
        <v>0</v>
      </c>
      <c r="B42" s="8" t="s">
        <v>108</v>
      </c>
      <c r="C42" s="8" t="s">
        <v>0</v>
      </c>
      <c r="D42" s="8" t="s">
        <v>0</v>
      </c>
      <c r="E42" s="8" t="s">
        <v>0</v>
      </c>
      <c r="F42" s="8" t="s">
        <v>0</v>
      </c>
      <c r="G42" s="8" t="s">
        <v>0</v>
      </c>
      <c r="H42" s="8" t="s">
        <v>0</v>
      </c>
      <c r="I42" s="8" t="s">
        <v>0</v>
      </c>
      <c r="J42" s="8" t="s">
        <v>0</v>
      </c>
      <c r="K42" s="8" t="s">
        <v>0</v>
      </c>
      <c r="L42" s="8" t="s">
        <v>0</v>
      </c>
      <c r="M42" s="8" t="s">
        <v>0</v>
      </c>
      <c r="N42" s="8" t="s">
        <v>0</v>
      </c>
      <c r="O42" s="8" t="s">
        <v>0</v>
      </c>
      <c r="P42" s="8" t="s">
        <v>0</v>
      </c>
      <c r="Q42" s="8" t="s">
        <v>0</v>
      </c>
      <c r="R42" s="8" t="s">
        <v>0</v>
      </c>
      <c r="S42" s="8" t="s">
        <v>0</v>
      </c>
      <c r="T42" s="8" t="s">
        <v>0</v>
      </c>
    </row>
    <row r="43" spans="1:20" ht="12.75" customHeight="1" x14ac:dyDescent="0.3">
      <c r="A43" s="8" t="s">
        <v>0</v>
      </c>
      <c r="B43" s="8" t="s">
        <v>160</v>
      </c>
      <c r="C43" s="8" t="s">
        <v>0</v>
      </c>
      <c r="D43" s="8" t="s">
        <v>0</v>
      </c>
      <c r="E43" s="8" t="s">
        <v>0</v>
      </c>
      <c r="F43" s="8" t="s">
        <v>0</v>
      </c>
      <c r="G43" s="8" t="s">
        <v>0</v>
      </c>
      <c r="H43" s="8" t="s">
        <v>0</v>
      </c>
      <c r="I43" s="8" t="s">
        <v>0</v>
      </c>
      <c r="J43" s="8" t="s">
        <v>0</v>
      </c>
      <c r="K43" s="8" t="s">
        <v>0</v>
      </c>
      <c r="L43" s="8" t="s">
        <v>0</v>
      </c>
      <c r="M43" s="8" t="s">
        <v>0</v>
      </c>
      <c r="N43" s="8" t="s">
        <v>0</v>
      </c>
      <c r="O43" s="8" t="s">
        <v>0</v>
      </c>
      <c r="P43" s="8" t="s">
        <v>0</v>
      </c>
      <c r="Q43" s="8" t="s">
        <v>0</v>
      </c>
      <c r="R43" s="8" t="s">
        <v>0</v>
      </c>
      <c r="S43" s="8" t="s">
        <v>0</v>
      </c>
      <c r="T43" s="8" t="s">
        <v>0</v>
      </c>
    </row>
    <row r="44" spans="1:20" ht="12.75" customHeight="1" x14ac:dyDescent="0.3">
      <c r="A44" s="1" t="s">
        <v>825</v>
      </c>
      <c r="B44" s="1" t="s">
        <v>62</v>
      </c>
    </row>
    <row r="45" spans="1:20" s="26" customFormat="1" x14ac:dyDescent="0.3">
      <c r="A45" s="26" t="s">
        <v>1187</v>
      </c>
    </row>
  </sheetData>
  <mergeCells count="2">
    <mergeCell ref="A45:XFD45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5" customWidth="1"/>
    <col min="7" max="7" width="14" customWidth="1"/>
    <col min="8" max="8" width="12" customWidth="1"/>
    <col min="9" max="10" width="10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s="31" customFormat="1" ht="14.25" customHeight="1" x14ac:dyDescent="0.25">
      <c r="A1" s="31" t="s">
        <v>1186</v>
      </c>
    </row>
    <row r="2" spans="1:14" s="21" customFormat="1" ht="14.25" customHeight="1" x14ac:dyDescent="0.25">
      <c r="B2" s="22" t="s">
        <v>1189</v>
      </c>
      <c r="C2" s="23">
        <v>43646</v>
      </c>
    </row>
    <row r="3" spans="1:14" ht="12.75" customHeight="1" x14ac:dyDescent="0.3">
      <c r="B3" s="24" t="s">
        <v>1190</v>
      </c>
      <c r="C3" s="25" t="s">
        <v>1170</v>
      </c>
    </row>
    <row r="4" spans="1:14" ht="12.75" customHeight="1" x14ac:dyDescent="0.3">
      <c r="B4" s="24" t="s">
        <v>1191</v>
      </c>
      <c r="C4" s="25" t="s">
        <v>1192</v>
      </c>
    </row>
    <row r="5" spans="1:14" ht="12.75" customHeight="1" x14ac:dyDescent="0.3">
      <c r="B5" s="24" t="s">
        <v>1193</v>
      </c>
      <c r="C5" s="25">
        <v>392</v>
      </c>
    </row>
    <row r="6" spans="1:14" ht="12.75" customHeight="1" x14ac:dyDescent="0.3">
      <c r="A6" s="2" t="s">
        <v>0</v>
      </c>
      <c r="B6" s="2" t="s">
        <v>847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377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64</v>
      </c>
      <c r="C8" s="2" t="s">
        <v>65</v>
      </c>
      <c r="D8" s="2" t="s">
        <v>162</v>
      </c>
      <c r="E8" s="2" t="s">
        <v>66</v>
      </c>
      <c r="F8" s="2" t="s">
        <v>163</v>
      </c>
      <c r="G8" s="2" t="s">
        <v>69</v>
      </c>
      <c r="H8" s="2" t="s">
        <v>114</v>
      </c>
      <c r="I8" s="2" t="s">
        <v>115</v>
      </c>
      <c r="J8" s="2" t="s">
        <v>72</v>
      </c>
      <c r="K8" s="2" t="s">
        <v>117</v>
      </c>
      <c r="L8" s="2" t="s">
        <v>73</v>
      </c>
      <c r="M8" s="2" t="s">
        <v>118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120</v>
      </c>
      <c r="I9" s="2" t="s">
        <v>121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0</v>
      </c>
    </row>
    <row r="11" spans="1:14" ht="12.75" customHeight="1" x14ac:dyDescent="0.3">
      <c r="A11" s="8" t="s">
        <v>0</v>
      </c>
      <c r="B11" s="8" t="s">
        <v>379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175393.03</v>
      </c>
      <c r="I11" s="8" t="s">
        <v>0</v>
      </c>
      <c r="J11" s="9">
        <v>1144.75</v>
      </c>
      <c r="K11" s="8" t="s">
        <v>0</v>
      </c>
      <c r="L11" s="9">
        <v>100</v>
      </c>
      <c r="M11" s="9">
        <v>0.05</v>
      </c>
      <c r="N11" s="8" t="s">
        <v>0</v>
      </c>
    </row>
    <row r="12" spans="1:14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132686.97</v>
      </c>
      <c r="I12" s="4" t="s">
        <v>0</v>
      </c>
      <c r="J12" s="6">
        <v>1144.75</v>
      </c>
      <c r="K12" s="4" t="s">
        <v>0</v>
      </c>
      <c r="L12" s="6">
        <v>100</v>
      </c>
      <c r="M12" s="6">
        <v>0.05</v>
      </c>
      <c r="N12" s="4" t="s">
        <v>0</v>
      </c>
    </row>
    <row r="13" spans="1:14" ht="12.75" customHeight="1" x14ac:dyDescent="0.3">
      <c r="A13" s="10" t="s">
        <v>0</v>
      </c>
      <c r="B13" s="10" t="s">
        <v>907</v>
      </c>
      <c r="C13" s="11">
        <v>800074304</v>
      </c>
      <c r="D13" s="10" t="s">
        <v>0</v>
      </c>
      <c r="E13" s="11">
        <v>520041690</v>
      </c>
      <c r="F13" s="18" t="s">
        <v>1183</v>
      </c>
      <c r="G13" s="10" t="s">
        <v>87</v>
      </c>
      <c r="H13" s="12">
        <v>107686.97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0" t="s">
        <v>0</v>
      </c>
    </row>
    <row r="14" spans="1:14" ht="12.75" customHeight="1" x14ac:dyDescent="0.3">
      <c r="A14" s="10" t="s">
        <v>0</v>
      </c>
      <c r="B14" s="10" t="s">
        <v>492</v>
      </c>
      <c r="C14" s="11">
        <v>800076390</v>
      </c>
      <c r="D14" s="10" t="s">
        <v>0</v>
      </c>
      <c r="E14" s="11">
        <v>520021874</v>
      </c>
      <c r="F14" s="10" t="s">
        <v>285</v>
      </c>
      <c r="G14" s="10" t="s">
        <v>87</v>
      </c>
      <c r="H14" s="12">
        <v>25000</v>
      </c>
      <c r="I14" s="12">
        <v>4579</v>
      </c>
      <c r="J14" s="12">
        <v>1144.75</v>
      </c>
      <c r="K14" s="12">
        <v>0</v>
      </c>
      <c r="L14" s="12">
        <v>100</v>
      </c>
      <c r="M14" s="12">
        <v>0.05</v>
      </c>
      <c r="N14" s="10" t="s">
        <v>0</v>
      </c>
    </row>
    <row r="15" spans="1:14" ht="12.75" customHeight="1" x14ac:dyDescent="0.3">
      <c r="A15" s="4" t="s">
        <v>0</v>
      </c>
      <c r="B15" s="4" t="s">
        <v>106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42706.06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4" t="s">
        <v>0</v>
      </c>
      <c r="B16" s="4" t="s">
        <v>171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3">
      <c r="A17" s="4" t="s">
        <v>0</v>
      </c>
      <c r="B17" s="4" t="s">
        <v>170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42706.06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4" t="s">
        <v>0</v>
      </c>
    </row>
    <row r="18" spans="1:14" ht="12.75" customHeight="1" x14ac:dyDescent="0.3">
      <c r="A18" s="10" t="s">
        <v>0</v>
      </c>
      <c r="B18" s="10" t="s">
        <v>908</v>
      </c>
      <c r="C18" s="10" t="s">
        <v>909</v>
      </c>
      <c r="D18" s="10" t="s">
        <v>332</v>
      </c>
      <c r="E18" s="11">
        <v>99649</v>
      </c>
      <c r="F18" s="10" t="s">
        <v>517</v>
      </c>
      <c r="G18" s="10" t="s">
        <v>43</v>
      </c>
      <c r="H18" s="12">
        <v>42706.06</v>
      </c>
      <c r="I18" s="12">
        <v>0</v>
      </c>
      <c r="J18" s="12">
        <v>0</v>
      </c>
      <c r="K18" s="12">
        <v>0.02</v>
      </c>
      <c r="L18" s="12">
        <v>0</v>
      </c>
      <c r="M18" s="12">
        <v>0</v>
      </c>
      <c r="N18" s="11">
        <v>70794425</v>
      </c>
    </row>
    <row r="19" spans="1:14" ht="12.75" customHeight="1" x14ac:dyDescent="0.3">
      <c r="A19" s="8" t="s">
        <v>0</v>
      </c>
      <c r="B19" s="8" t="s">
        <v>108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</row>
    <row r="20" spans="1:14" ht="12.75" customHeight="1" x14ac:dyDescent="0.3">
      <c r="A20" s="8" t="s">
        <v>0</v>
      </c>
      <c r="B20" s="8" t="s">
        <v>160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</row>
    <row r="21" spans="1:14" ht="12.75" customHeight="1" x14ac:dyDescent="0.3">
      <c r="A21" s="1" t="s">
        <v>825</v>
      </c>
      <c r="B21" s="1" t="s">
        <v>62</v>
      </c>
    </row>
    <row r="22" spans="1:14" s="26" customFormat="1" x14ac:dyDescent="0.3">
      <c r="A22" s="26" t="s">
        <v>1187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62"/>
  <sheetViews>
    <sheetView rightToLeft="1" topLeftCell="A43" workbookViewId="0">
      <selection activeCell="B65" sqref="B65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31" customFormat="1" ht="14.25" customHeight="1" x14ac:dyDescent="0.25">
      <c r="A1" s="31" t="s">
        <v>1186</v>
      </c>
    </row>
    <row r="2" spans="1:12" s="21" customFormat="1" ht="14.25" customHeight="1" x14ac:dyDescent="0.25">
      <c r="B2" s="22" t="s">
        <v>1189</v>
      </c>
      <c r="C2" s="23">
        <v>43646</v>
      </c>
    </row>
    <row r="3" spans="1:12" ht="12.75" customHeight="1" x14ac:dyDescent="0.3">
      <c r="B3" s="24" t="s">
        <v>1190</v>
      </c>
      <c r="C3" s="25" t="s">
        <v>1170</v>
      </c>
    </row>
    <row r="4" spans="1:12" ht="12.75" customHeight="1" x14ac:dyDescent="0.3">
      <c r="B4" s="24" t="s">
        <v>1191</v>
      </c>
      <c r="C4" s="25" t="s">
        <v>1192</v>
      </c>
    </row>
    <row r="5" spans="1:12" ht="12.75" customHeight="1" x14ac:dyDescent="0.3">
      <c r="B5" s="24" t="s">
        <v>1193</v>
      </c>
      <c r="C5" s="25">
        <v>392</v>
      </c>
    </row>
    <row r="6" spans="1:12" ht="12.75" customHeight="1" x14ac:dyDescent="0.3">
      <c r="A6" s="2" t="s">
        <v>0</v>
      </c>
      <c r="B6" s="2" t="s">
        <v>847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910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64</v>
      </c>
      <c r="C8" s="2" t="s">
        <v>65</v>
      </c>
      <c r="D8" s="2" t="s">
        <v>69</v>
      </c>
      <c r="E8" s="2" t="s">
        <v>112</v>
      </c>
      <c r="F8" s="2" t="s">
        <v>114</v>
      </c>
      <c r="G8" s="2" t="s">
        <v>115</v>
      </c>
      <c r="H8" s="2" t="s">
        <v>2</v>
      </c>
      <c r="I8" s="2" t="s">
        <v>117</v>
      </c>
      <c r="J8" s="2" t="s">
        <v>73</v>
      </c>
      <c r="K8" s="2" t="s">
        <v>118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173</v>
      </c>
      <c r="F9" s="2" t="s">
        <v>174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0</v>
      </c>
    </row>
    <row r="11" spans="1:12" ht="12.75" customHeight="1" x14ac:dyDescent="0.3">
      <c r="A11" s="8" t="s">
        <v>0</v>
      </c>
      <c r="B11" s="8" t="s">
        <v>911</v>
      </c>
      <c r="C11" s="8" t="s">
        <v>0</v>
      </c>
      <c r="D11" s="8" t="s">
        <v>0</v>
      </c>
      <c r="E11" s="8" t="s">
        <v>0</v>
      </c>
      <c r="F11" s="9">
        <v>65747217.119999997</v>
      </c>
      <c r="G11" s="8" t="s">
        <v>0</v>
      </c>
      <c r="H11" s="9">
        <v>164169.13</v>
      </c>
      <c r="I11" s="8" t="s">
        <v>0</v>
      </c>
      <c r="J11" s="9">
        <v>100</v>
      </c>
      <c r="K11" s="9">
        <v>7.29</v>
      </c>
      <c r="L11" s="8" t="s">
        <v>0</v>
      </c>
    </row>
    <row r="12" spans="1:12" ht="12.75" customHeight="1" x14ac:dyDescent="0.3">
      <c r="A12" s="4" t="s">
        <v>0</v>
      </c>
      <c r="B12" s="4" t="s">
        <v>912</v>
      </c>
      <c r="C12" s="4" t="s">
        <v>0</v>
      </c>
      <c r="D12" s="4" t="s">
        <v>0</v>
      </c>
      <c r="E12" s="4" t="s">
        <v>0</v>
      </c>
      <c r="F12" s="6">
        <v>47471578.75</v>
      </c>
      <c r="G12" s="4" t="s">
        <v>0</v>
      </c>
      <c r="H12" s="6">
        <v>72391.59</v>
      </c>
      <c r="I12" s="4" t="s">
        <v>0</v>
      </c>
      <c r="J12" s="6">
        <v>44.1</v>
      </c>
      <c r="K12" s="6">
        <v>3.21</v>
      </c>
      <c r="L12" s="4" t="s">
        <v>0</v>
      </c>
    </row>
    <row r="13" spans="1:12" ht="12.75" customHeight="1" x14ac:dyDescent="0.3">
      <c r="A13" s="4" t="s">
        <v>0</v>
      </c>
      <c r="B13" s="4" t="s">
        <v>913</v>
      </c>
      <c r="C13" s="4" t="s">
        <v>0</v>
      </c>
      <c r="D13" s="4" t="s">
        <v>0</v>
      </c>
      <c r="E13" s="4" t="s">
        <v>0</v>
      </c>
      <c r="F13" s="6">
        <v>14856400.560000001</v>
      </c>
      <c r="G13" s="4" t="s">
        <v>0</v>
      </c>
      <c r="H13" s="6">
        <v>21521.119999999999</v>
      </c>
      <c r="I13" s="4" t="s">
        <v>0</v>
      </c>
      <c r="J13" s="6">
        <v>13.11</v>
      </c>
      <c r="K13" s="6">
        <v>0.95</v>
      </c>
      <c r="L13" s="4" t="s">
        <v>0</v>
      </c>
    </row>
    <row r="14" spans="1:12" ht="12.75" customHeight="1" x14ac:dyDescent="0.3">
      <c r="A14" s="10" t="s">
        <v>0</v>
      </c>
      <c r="B14" s="10" t="s">
        <v>914</v>
      </c>
      <c r="C14" s="11">
        <v>892171604</v>
      </c>
      <c r="D14" s="10" t="s">
        <v>41</v>
      </c>
      <c r="E14" s="10" t="s">
        <v>915</v>
      </c>
      <c r="F14" s="12">
        <v>1773439</v>
      </c>
      <c r="G14" s="12">
        <v>11.76</v>
      </c>
      <c r="H14" s="12">
        <v>743.94</v>
      </c>
      <c r="I14" s="12">
        <v>1.83</v>
      </c>
      <c r="J14" s="12">
        <v>0.45</v>
      </c>
      <c r="K14" s="12">
        <v>0.03</v>
      </c>
      <c r="L14" s="10" t="s">
        <v>0</v>
      </c>
    </row>
    <row r="15" spans="1:12" ht="12.75" customHeight="1" x14ac:dyDescent="0.3">
      <c r="A15" s="10" t="s">
        <v>0</v>
      </c>
      <c r="B15" s="10" t="s">
        <v>916</v>
      </c>
      <c r="C15" s="11">
        <v>800071045</v>
      </c>
      <c r="D15" s="10" t="s">
        <v>41</v>
      </c>
      <c r="E15" s="10" t="s">
        <v>917</v>
      </c>
      <c r="F15" s="12">
        <v>809457</v>
      </c>
      <c r="G15" s="12">
        <v>101.25</v>
      </c>
      <c r="H15" s="12">
        <v>2922.48</v>
      </c>
      <c r="I15" s="12">
        <v>7.0000000000000007E-2</v>
      </c>
      <c r="J15" s="12">
        <v>1.78</v>
      </c>
      <c r="K15" s="12">
        <v>0.13</v>
      </c>
      <c r="L15" s="10" t="s">
        <v>0</v>
      </c>
    </row>
    <row r="16" spans="1:12" ht="12.75" customHeight="1" x14ac:dyDescent="0.3">
      <c r="A16" s="10" t="s">
        <v>0</v>
      </c>
      <c r="B16" s="10" t="s">
        <v>918</v>
      </c>
      <c r="C16" s="11">
        <v>890016405</v>
      </c>
      <c r="D16" s="10" t="s">
        <v>41</v>
      </c>
      <c r="E16" s="10" t="s">
        <v>919</v>
      </c>
      <c r="F16" s="12">
        <v>2642595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0" t="s">
        <v>0</v>
      </c>
    </row>
    <row r="17" spans="1:12" ht="12.75" customHeight="1" x14ac:dyDescent="0.3">
      <c r="A17" s="10" t="s">
        <v>0</v>
      </c>
      <c r="B17" s="10" t="s">
        <v>920</v>
      </c>
      <c r="C17" s="11">
        <v>892041104</v>
      </c>
      <c r="D17" s="10" t="s">
        <v>41</v>
      </c>
      <c r="E17" s="10" t="s">
        <v>921</v>
      </c>
      <c r="F17" s="12">
        <v>1453051</v>
      </c>
      <c r="G17" s="12">
        <v>0.18</v>
      </c>
      <c r="H17" s="12">
        <v>9.35</v>
      </c>
      <c r="I17" s="12">
        <v>1.21</v>
      </c>
      <c r="J17" s="12">
        <v>0.01</v>
      </c>
      <c r="K17" s="12">
        <v>0</v>
      </c>
      <c r="L17" s="10" t="s">
        <v>0</v>
      </c>
    </row>
    <row r="18" spans="1:12" ht="12.75" customHeight="1" x14ac:dyDescent="0.3">
      <c r="A18" s="10" t="s">
        <v>0</v>
      </c>
      <c r="B18" s="10" t="s">
        <v>922</v>
      </c>
      <c r="C18" s="11">
        <v>890015209</v>
      </c>
      <c r="D18" s="10" t="s">
        <v>41</v>
      </c>
      <c r="E18" s="10" t="s">
        <v>923</v>
      </c>
      <c r="F18" s="12">
        <v>442634</v>
      </c>
      <c r="G18" s="12">
        <v>29.89</v>
      </c>
      <c r="H18" s="12">
        <v>471.83</v>
      </c>
      <c r="I18" s="12">
        <v>0.8</v>
      </c>
      <c r="J18" s="12">
        <v>0.28999999999999998</v>
      </c>
      <c r="K18" s="12">
        <v>0.02</v>
      </c>
      <c r="L18" s="10" t="s">
        <v>0</v>
      </c>
    </row>
    <row r="19" spans="1:12" ht="12.75" customHeight="1" x14ac:dyDescent="0.3">
      <c r="A19" s="10" t="s">
        <v>0</v>
      </c>
      <c r="B19" s="10" t="s">
        <v>924</v>
      </c>
      <c r="C19" s="11">
        <v>800075749</v>
      </c>
      <c r="D19" s="10" t="s">
        <v>41</v>
      </c>
      <c r="E19" s="10" t="s">
        <v>925</v>
      </c>
      <c r="F19" s="12">
        <v>219671</v>
      </c>
      <c r="G19" s="12">
        <v>97.24</v>
      </c>
      <c r="H19" s="12">
        <v>761.76</v>
      </c>
      <c r="I19" s="12">
        <v>0</v>
      </c>
      <c r="J19" s="12">
        <v>0.46</v>
      </c>
      <c r="K19" s="12">
        <v>0.03</v>
      </c>
      <c r="L19" s="10" t="s">
        <v>0</v>
      </c>
    </row>
    <row r="20" spans="1:12" ht="12.75" customHeight="1" x14ac:dyDescent="0.3">
      <c r="A20" s="10" t="s">
        <v>0</v>
      </c>
      <c r="B20" s="10" t="s">
        <v>926</v>
      </c>
      <c r="C20" s="11">
        <v>800069791</v>
      </c>
      <c r="D20" s="10" t="s">
        <v>41</v>
      </c>
      <c r="E20" s="10" t="s">
        <v>927</v>
      </c>
      <c r="F20" s="12">
        <v>3312688.56</v>
      </c>
      <c r="G20" s="12">
        <v>113.33</v>
      </c>
      <c r="H20" s="12">
        <v>13388.33</v>
      </c>
      <c r="I20" s="12">
        <v>0</v>
      </c>
      <c r="J20" s="12">
        <v>8.15</v>
      </c>
      <c r="K20" s="12">
        <v>0.59</v>
      </c>
      <c r="L20" s="10" t="s">
        <v>0</v>
      </c>
    </row>
    <row r="21" spans="1:12" ht="12.75" customHeight="1" x14ac:dyDescent="0.3">
      <c r="A21" s="10" t="s">
        <v>0</v>
      </c>
      <c r="B21" s="10" t="s">
        <v>928</v>
      </c>
      <c r="C21" s="11">
        <v>800069809</v>
      </c>
      <c r="D21" s="10" t="s">
        <v>41</v>
      </c>
      <c r="E21" s="10" t="s">
        <v>929</v>
      </c>
      <c r="F21" s="12">
        <v>750000</v>
      </c>
      <c r="G21" s="12">
        <v>0.25</v>
      </c>
      <c r="H21" s="12">
        <v>6.79</v>
      </c>
      <c r="I21" s="12">
        <v>0</v>
      </c>
      <c r="J21" s="12">
        <v>0</v>
      </c>
      <c r="K21" s="12">
        <v>0</v>
      </c>
      <c r="L21" s="10" t="s">
        <v>0</v>
      </c>
    </row>
    <row r="22" spans="1:12" ht="12.75" customHeight="1" x14ac:dyDescent="0.3">
      <c r="A22" s="10" t="s">
        <v>0</v>
      </c>
      <c r="B22" s="10" t="s">
        <v>930</v>
      </c>
      <c r="C22" s="11">
        <v>890016306</v>
      </c>
      <c r="D22" s="10" t="s">
        <v>87</v>
      </c>
      <c r="E22" s="10" t="s">
        <v>931</v>
      </c>
      <c r="F22" s="12">
        <v>1500000</v>
      </c>
      <c r="G22" s="12">
        <v>32</v>
      </c>
      <c r="H22" s="12">
        <v>480</v>
      </c>
      <c r="I22" s="12">
        <v>0</v>
      </c>
      <c r="J22" s="12">
        <v>0.28999999999999998</v>
      </c>
      <c r="K22" s="12">
        <v>0.02</v>
      </c>
      <c r="L22" s="10" t="s">
        <v>0</v>
      </c>
    </row>
    <row r="23" spans="1:12" ht="12.75" customHeight="1" x14ac:dyDescent="0.3">
      <c r="A23" s="10" t="s">
        <v>0</v>
      </c>
      <c r="B23" s="10" t="s">
        <v>932</v>
      </c>
      <c r="C23" s="11">
        <v>892036203</v>
      </c>
      <c r="D23" s="10" t="s">
        <v>41</v>
      </c>
      <c r="E23" s="10" t="s">
        <v>933</v>
      </c>
      <c r="F23" s="12">
        <v>1652865</v>
      </c>
      <c r="G23" s="12">
        <v>46.35</v>
      </c>
      <c r="H23" s="12">
        <v>2732.23</v>
      </c>
      <c r="I23" s="12">
        <v>0.49</v>
      </c>
      <c r="J23" s="12">
        <v>1.66</v>
      </c>
      <c r="K23" s="12">
        <v>0.12</v>
      </c>
      <c r="L23" s="10" t="s">
        <v>0</v>
      </c>
    </row>
    <row r="24" spans="1:12" ht="12.75" customHeight="1" x14ac:dyDescent="0.3">
      <c r="A24" s="10" t="s">
        <v>0</v>
      </c>
      <c r="B24" s="10" t="s">
        <v>934</v>
      </c>
      <c r="C24" s="11">
        <v>890016108</v>
      </c>
      <c r="D24" s="10" t="s">
        <v>41</v>
      </c>
      <c r="E24" s="10" t="s">
        <v>935</v>
      </c>
      <c r="F24" s="12">
        <v>300000</v>
      </c>
      <c r="G24" s="12">
        <v>0.41</v>
      </c>
      <c r="H24" s="12">
        <v>4.41</v>
      </c>
      <c r="I24" s="12">
        <v>0.19</v>
      </c>
      <c r="J24" s="12">
        <v>0</v>
      </c>
      <c r="K24" s="12">
        <v>0</v>
      </c>
      <c r="L24" s="10" t="s">
        <v>0</v>
      </c>
    </row>
    <row r="25" spans="1:12" ht="12.75" customHeight="1" x14ac:dyDescent="0.3">
      <c r="A25" s="4" t="s">
        <v>0</v>
      </c>
      <c r="B25" s="4" t="s">
        <v>936</v>
      </c>
      <c r="C25" s="4" t="s">
        <v>0</v>
      </c>
      <c r="D25" s="4" t="s">
        <v>0</v>
      </c>
      <c r="E25" s="4" t="s">
        <v>0</v>
      </c>
      <c r="F25" s="6">
        <v>21028775.890000001</v>
      </c>
      <c r="G25" s="4" t="s">
        <v>0</v>
      </c>
      <c r="H25" s="6">
        <v>33975.57</v>
      </c>
      <c r="I25" s="4" t="s">
        <v>0</v>
      </c>
      <c r="J25" s="6">
        <v>20.69</v>
      </c>
      <c r="K25" s="6">
        <v>1.51</v>
      </c>
      <c r="L25" s="4" t="s">
        <v>0</v>
      </c>
    </row>
    <row r="26" spans="1:12" ht="12.75" customHeight="1" x14ac:dyDescent="0.3">
      <c r="A26" s="10" t="s">
        <v>0</v>
      </c>
      <c r="B26" s="10" t="s">
        <v>937</v>
      </c>
      <c r="C26" s="11">
        <v>800073256</v>
      </c>
      <c r="D26" s="10" t="s">
        <v>87</v>
      </c>
      <c r="E26" s="10" t="s">
        <v>938</v>
      </c>
      <c r="F26" s="12">
        <v>8992456.3900000006</v>
      </c>
      <c r="G26" s="12">
        <v>114.87</v>
      </c>
      <c r="H26" s="12">
        <v>10329.450000000001</v>
      </c>
      <c r="I26" s="12">
        <v>0</v>
      </c>
      <c r="J26" s="12">
        <v>6.29</v>
      </c>
      <c r="K26" s="12">
        <v>0.46</v>
      </c>
      <c r="L26" s="10" t="s">
        <v>0</v>
      </c>
    </row>
    <row r="27" spans="1:12" ht="12.75" customHeight="1" x14ac:dyDescent="0.3">
      <c r="A27" s="10" t="s">
        <v>0</v>
      </c>
      <c r="B27" s="10" t="s">
        <v>939</v>
      </c>
      <c r="C27" s="11">
        <v>10090</v>
      </c>
      <c r="D27" s="10" t="s">
        <v>87</v>
      </c>
      <c r="E27" s="10" t="s">
        <v>940</v>
      </c>
      <c r="F27" s="12">
        <v>12032257.369999999</v>
      </c>
      <c r="G27" s="12">
        <v>148.96</v>
      </c>
      <c r="H27" s="12">
        <v>17922.87</v>
      </c>
      <c r="I27" s="12">
        <v>0</v>
      </c>
      <c r="J27" s="12">
        <v>10.92</v>
      </c>
      <c r="K27" s="12">
        <v>0.79</v>
      </c>
      <c r="L27" s="10" t="s">
        <v>0</v>
      </c>
    </row>
    <row r="28" spans="1:12" ht="12.75" customHeight="1" x14ac:dyDescent="0.3">
      <c r="A28" s="10" t="s">
        <v>0</v>
      </c>
      <c r="B28" s="10" t="s">
        <v>941</v>
      </c>
      <c r="C28" s="11">
        <v>800072613</v>
      </c>
      <c r="D28" s="10" t="s">
        <v>87</v>
      </c>
      <c r="E28" s="10" t="s">
        <v>942</v>
      </c>
      <c r="F28" s="12">
        <v>4062.13</v>
      </c>
      <c r="G28" s="12">
        <v>140892.82999999999</v>
      </c>
      <c r="H28" s="12">
        <v>5723.25</v>
      </c>
      <c r="I28" s="12">
        <v>0</v>
      </c>
      <c r="J28" s="12">
        <v>3.49</v>
      </c>
      <c r="K28" s="12">
        <v>0.25</v>
      </c>
      <c r="L28" s="10" t="s">
        <v>0</v>
      </c>
    </row>
    <row r="29" spans="1:12" ht="12.75" customHeight="1" x14ac:dyDescent="0.3">
      <c r="A29" s="4" t="s">
        <v>0</v>
      </c>
      <c r="B29" s="4" t="s">
        <v>943</v>
      </c>
      <c r="C29" s="4" t="s">
        <v>0</v>
      </c>
      <c r="D29" s="4" t="s">
        <v>0</v>
      </c>
      <c r="E29" s="4" t="s">
        <v>0</v>
      </c>
      <c r="F29" s="6">
        <v>5631269</v>
      </c>
      <c r="G29" s="4" t="s">
        <v>0</v>
      </c>
      <c r="H29" s="6">
        <v>6025.02</v>
      </c>
      <c r="I29" s="4" t="s">
        <v>0</v>
      </c>
      <c r="J29" s="6">
        <v>3.67</v>
      </c>
      <c r="K29" s="6">
        <v>0.27</v>
      </c>
      <c r="L29" s="4" t="s">
        <v>0</v>
      </c>
    </row>
    <row r="30" spans="1:12" ht="12.75" customHeight="1" x14ac:dyDescent="0.3">
      <c r="A30" s="10" t="s">
        <v>0</v>
      </c>
      <c r="B30" s="10" t="s">
        <v>944</v>
      </c>
      <c r="C30" s="11">
        <v>800075004</v>
      </c>
      <c r="D30" s="10" t="s">
        <v>87</v>
      </c>
      <c r="E30" s="10" t="s">
        <v>945</v>
      </c>
      <c r="F30" s="12">
        <v>5631269</v>
      </c>
      <c r="G30" s="12">
        <v>106.99</v>
      </c>
      <c r="H30" s="12">
        <v>6025.02</v>
      </c>
      <c r="I30" s="12">
        <v>0.59</v>
      </c>
      <c r="J30" s="12">
        <v>3.67</v>
      </c>
      <c r="K30" s="12">
        <v>0.27</v>
      </c>
      <c r="L30" s="10" t="s">
        <v>0</v>
      </c>
    </row>
    <row r="31" spans="1:12" ht="12.75" customHeight="1" x14ac:dyDescent="0.3">
      <c r="A31" s="4" t="s">
        <v>0</v>
      </c>
      <c r="B31" s="4" t="s">
        <v>946</v>
      </c>
      <c r="C31" s="4" t="s">
        <v>0</v>
      </c>
      <c r="D31" s="4" t="s">
        <v>0</v>
      </c>
      <c r="E31" s="4" t="s">
        <v>0</v>
      </c>
      <c r="F31" s="6">
        <v>5955133.2999999998</v>
      </c>
      <c r="G31" s="4" t="s">
        <v>0</v>
      </c>
      <c r="H31" s="6">
        <v>10869.87</v>
      </c>
      <c r="I31" s="4" t="s">
        <v>0</v>
      </c>
      <c r="J31" s="6">
        <v>6.62</v>
      </c>
      <c r="K31" s="6">
        <v>0.48</v>
      </c>
      <c r="L31" s="4" t="s">
        <v>0</v>
      </c>
    </row>
    <row r="32" spans="1:12" ht="12.75" customHeight="1" x14ac:dyDescent="0.3">
      <c r="A32" s="10" t="s">
        <v>0</v>
      </c>
      <c r="B32" s="10" t="s">
        <v>947</v>
      </c>
      <c r="C32" s="11">
        <v>800001802</v>
      </c>
      <c r="D32" s="10" t="s">
        <v>41</v>
      </c>
      <c r="E32" s="10" t="s">
        <v>948</v>
      </c>
      <c r="F32" s="12">
        <v>1364575.5</v>
      </c>
      <c r="G32" s="12">
        <v>162.1</v>
      </c>
      <c r="H32" s="12">
        <v>7888.02</v>
      </c>
      <c r="I32" s="12">
        <v>0.16</v>
      </c>
      <c r="J32" s="12">
        <v>4.8</v>
      </c>
      <c r="K32" s="12">
        <v>0.35</v>
      </c>
      <c r="L32" s="10" t="s">
        <v>0</v>
      </c>
    </row>
    <row r="33" spans="1:12" ht="12.75" customHeight="1" x14ac:dyDescent="0.3">
      <c r="A33" s="10" t="s">
        <v>0</v>
      </c>
      <c r="B33" s="10" t="s">
        <v>949</v>
      </c>
      <c r="C33" s="11">
        <v>892169103</v>
      </c>
      <c r="D33" s="10" t="s">
        <v>87</v>
      </c>
      <c r="E33" s="10" t="s">
        <v>950</v>
      </c>
      <c r="F33" s="12">
        <v>3174150</v>
      </c>
      <c r="G33" s="12">
        <v>2.83</v>
      </c>
      <c r="H33" s="12">
        <v>89.78</v>
      </c>
      <c r="I33" s="12">
        <v>0</v>
      </c>
      <c r="J33" s="12">
        <v>0.05</v>
      </c>
      <c r="K33" s="12">
        <v>0</v>
      </c>
      <c r="L33" s="10" t="s">
        <v>0</v>
      </c>
    </row>
    <row r="34" spans="1:12" ht="12.75" customHeight="1" x14ac:dyDescent="0.3">
      <c r="A34" s="10" t="s">
        <v>0</v>
      </c>
      <c r="B34" s="10" t="s">
        <v>951</v>
      </c>
      <c r="C34" s="11">
        <v>892108200</v>
      </c>
      <c r="D34" s="10" t="s">
        <v>41</v>
      </c>
      <c r="E34" s="10" t="s">
        <v>952</v>
      </c>
      <c r="F34" s="12">
        <v>971436.8</v>
      </c>
      <c r="G34" s="12">
        <v>67.180000000000007</v>
      </c>
      <c r="H34" s="12">
        <v>2327.2600000000002</v>
      </c>
      <c r="I34" s="12">
        <v>0.71</v>
      </c>
      <c r="J34" s="12">
        <v>1.42</v>
      </c>
      <c r="K34" s="12">
        <v>0.1</v>
      </c>
      <c r="L34" s="10" t="s">
        <v>0</v>
      </c>
    </row>
    <row r="35" spans="1:12" ht="12.75" customHeight="1" x14ac:dyDescent="0.3">
      <c r="A35" s="10" t="s">
        <v>0</v>
      </c>
      <c r="B35" s="10" t="s">
        <v>953</v>
      </c>
      <c r="C35" s="11">
        <v>892155102</v>
      </c>
      <c r="D35" s="10" t="s">
        <v>41</v>
      </c>
      <c r="E35" s="10" t="s">
        <v>954</v>
      </c>
      <c r="F35" s="12">
        <v>444971</v>
      </c>
      <c r="G35" s="12">
        <v>35.590000000000003</v>
      </c>
      <c r="H35" s="12">
        <v>564.82000000000005</v>
      </c>
      <c r="I35" s="12">
        <v>0.37</v>
      </c>
      <c r="J35" s="12">
        <v>0.34</v>
      </c>
      <c r="K35" s="12">
        <v>0.02</v>
      </c>
      <c r="L35" s="10" t="s">
        <v>0</v>
      </c>
    </row>
    <row r="36" spans="1:12" ht="12.75" customHeight="1" x14ac:dyDescent="0.3">
      <c r="A36" s="4" t="s">
        <v>0</v>
      </c>
      <c r="B36" s="4" t="s">
        <v>955</v>
      </c>
      <c r="C36" s="4" t="s">
        <v>0</v>
      </c>
      <c r="D36" s="4" t="s">
        <v>0</v>
      </c>
      <c r="E36" s="4" t="s">
        <v>0</v>
      </c>
      <c r="F36" s="6">
        <v>18275638.370000001</v>
      </c>
      <c r="G36" s="4" t="s">
        <v>0</v>
      </c>
      <c r="H36" s="6">
        <v>91777.55</v>
      </c>
      <c r="I36" s="4" t="s">
        <v>0</v>
      </c>
      <c r="J36" s="6">
        <v>55.9</v>
      </c>
      <c r="K36" s="6">
        <v>4.07</v>
      </c>
      <c r="L36" s="4" t="s">
        <v>0</v>
      </c>
    </row>
    <row r="37" spans="1:12" ht="12.75" customHeight="1" x14ac:dyDescent="0.3">
      <c r="A37" s="4" t="s">
        <v>0</v>
      </c>
      <c r="B37" s="4" t="s">
        <v>913</v>
      </c>
      <c r="C37" s="4" t="s">
        <v>0</v>
      </c>
      <c r="D37" s="4" t="s">
        <v>0</v>
      </c>
      <c r="E37" s="4" t="s">
        <v>0</v>
      </c>
      <c r="F37" s="6">
        <v>2323040.09</v>
      </c>
      <c r="G37" s="4" t="s">
        <v>0</v>
      </c>
      <c r="H37" s="6">
        <v>1589.33</v>
      </c>
      <c r="I37" s="4" t="s">
        <v>0</v>
      </c>
      <c r="J37" s="6">
        <v>0.97</v>
      </c>
      <c r="K37" s="6">
        <v>7.0000000000000007E-2</v>
      </c>
      <c r="L37" s="4" t="s">
        <v>0</v>
      </c>
    </row>
    <row r="38" spans="1:12" ht="12.75" customHeight="1" x14ac:dyDescent="0.3">
      <c r="A38" s="10" t="s">
        <v>0</v>
      </c>
      <c r="B38" s="10" t="s">
        <v>956</v>
      </c>
      <c r="C38" s="11">
        <v>890170202</v>
      </c>
      <c r="D38" s="10" t="s">
        <v>49</v>
      </c>
      <c r="E38" s="10" t="s">
        <v>957</v>
      </c>
      <c r="F38" s="12">
        <v>455000</v>
      </c>
      <c r="G38" s="12">
        <v>15.9</v>
      </c>
      <c r="H38" s="12">
        <v>293.89999999999998</v>
      </c>
      <c r="I38" s="12">
        <v>0.01</v>
      </c>
      <c r="J38" s="12">
        <v>0.18</v>
      </c>
      <c r="K38" s="12">
        <v>0.01</v>
      </c>
      <c r="L38" s="10" t="s">
        <v>0</v>
      </c>
    </row>
    <row r="39" spans="1:12" ht="12.75" customHeight="1" x14ac:dyDescent="0.3">
      <c r="A39" s="10" t="s">
        <v>0</v>
      </c>
      <c r="B39" s="10" t="s">
        <v>958</v>
      </c>
      <c r="C39" s="11">
        <v>890050107</v>
      </c>
      <c r="D39" s="10" t="s">
        <v>49</v>
      </c>
      <c r="E39" s="10" t="s">
        <v>959</v>
      </c>
      <c r="F39" s="12">
        <v>1868040.09</v>
      </c>
      <c r="G39" s="12">
        <v>17.07</v>
      </c>
      <c r="H39" s="12">
        <v>1295.43</v>
      </c>
      <c r="I39" s="12">
        <v>0.02</v>
      </c>
      <c r="J39" s="12">
        <v>0.79</v>
      </c>
      <c r="K39" s="12">
        <v>0.06</v>
      </c>
      <c r="L39" s="10" t="s">
        <v>0</v>
      </c>
    </row>
    <row r="40" spans="1:12" ht="12.75" customHeight="1" x14ac:dyDescent="0.3">
      <c r="A40" s="4" t="s">
        <v>0</v>
      </c>
      <c r="B40" s="4" t="s">
        <v>936</v>
      </c>
      <c r="C40" s="4" t="s">
        <v>0</v>
      </c>
      <c r="D40" s="4" t="s">
        <v>0</v>
      </c>
      <c r="E40" s="4" t="s">
        <v>0</v>
      </c>
      <c r="F40" s="6">
        <v>2102757.16</v>
      </c>
      <c r="G40" s="4" t="s">
        <v>0</v>
      </c>
      <c r="H40" s="6">
        <v>53990.32</v>
      </c>
      <c r="I40" s="4" t="s">
        <v>0</v>
      </c>
      <c r="J40" s="6">
        <v>32.89</v>
      </c>
      <c r="K40" s="6">
        <v>2.4</v>
      </c>
      <c r="L40" s="4" t="s">
        <v>0</v>
      </c>
    </row>
    <row r="41" spans="1:12" ht="12.75" customHeight="1" x14ac:dyDescent="0.3">
      <c r="A41" s="10" t="s">
        <v>0</v>
      </c>
      <c r="B41" s="10" t="s">
        <v>960</v>
      </c>
      <c r="C41" s="11">
        <v>800076333</v>
      </c>
      <c r="D41" s="10" t="s">
        <v>41</v>
      </c>
      <c r="E41" s="10" t="s">
        <v>961</v>
      </c>
      <c r="F41" s="12">
        <v>2077214</v>
      </c>
      <c r="G41" s="12">
        <v>100</v>
      </c>
      <c r="H41" s="12">
        <v>7407.34</v>
      </c>
      <c r="I41" s="12">
        <v>0</v>
      </c>
      <c r="J41" s="12">
        <v>4.51</v>
      </c>
      <c r="K41" s="12">
        <v>0.33</v>
      </c>
      <c r="L41" s="10" t="s">
        <v>0</v>
      </c>
    </row>
    <row r="42" spans="1:12" ht="12.75" customHeight="1" x14ac:dyDescent="0.3">
      <c r="A42" s="10" t="s">
        <v>0</v>
      </c>
      <c r="B42" s="10" t="s">
        <v>962</v>
      </c>
      <c r="C42" s="11">
        <v>800075558</v>
      </c>
      <c r="D42" s="10" t="s">
        <v>41</v>
      </c>
      <c r="E42" s="10" t="s">
        <v>963</v>
      </c>
      <c r="F42" s="12">
        <v>1650</v>
      </c>
      <c r="G42" s="12">
        <v>96930.2</v>
      </c>
      <c r="H42" s="12">
        <v>5703.28</v>
      </c>
      <c r="I42" s="12">
        <v>0</v>
      </c>
      <c r="J42" s="12">
        <v>3.47</v>
      </c>
      <c r="K42" s="12">
        <v>0.25</v>
      </c>
      <c r="L42" s="10" t="s">
        <v>0</v>
      </c>
    </row>
    <row r="43" spans="1:12" ht="12.75" customHeight="1" x14ac:dyDescent="0.3">
      <c r="A43" s="10" t="s">
        <v>0</v>
      </c>
      <c r="B43" s="10" t="s">
        <v>964</v>
      </c>
      <c r="C43" s="11">
        <v>800075822</v>
      </c>
      <c r="D43" s="10" t="s">
        <v>87</v>
      </c>
      <c r="E43" s="10" t="s">
        <v>965</v>
      </c>
      <c r="F43" s="12">
        <v>4911.6400000000003</v>
      </c>
      <c r="G43" s="12">
        <v>114072.53</v>
      </c>
      <c r="H43" s="12">
        <v>5602.83</v>
      </c>
      <c r="I43" s="12">
        <v>0</v>
      </c>
      <c r="J43" s="12">
        <v>3.41</v>
      </c>
      <c r="K43" s="12">
        <v>0.25</v>
      </c>
      <c r="L43" s="10" t="s">
        <v>0</v>
      </c>
    </row>
    <row r="44" spans="1:12" ht="12.75" customHeight="1" x14ac:dyDescent="0.3">
      <c r="A44" s="10" t="s">
        <v>0</v>
      </c>
      <c r="B44" s="10" t="s">
        <v>966</v>
      </c>
      <c r="C44" s="11">
        <v>800071086</v>
      </c>
      <c r="D44" s="10" t="s">
        <v>41</v>
      </c>
      <c r="E44" s="10" t="s">
        <v>967</v>
      </c>
      <c r="F44" s="12">
        <v>1403.55</v>
      </c>
      <c r="G44" s="12">
        <v>101257.83</v>
      </c>
      <c r="H44" s="12">
        <v>5068.01</v>
      </c>
      <c r="I44" s="12">
        <v>0</v>
      </c>
      <c r="J44" s="12">
        <v>3.09</v>
      </c>
      <c r="K44" s="12">
        <v>0.22</v>
      </c>
      <c r="L44" s="10" t="s">
        <v>0</v>
      </c>
    </row>
    <row r="45" spans="1:12" ht="12.75" customHeight="1" x14ac:dyDescent="0.3">
      <c r="A45" s="10" t="s">
        <v>0</v>
      </c>
      <c r="B45" s="10" t="s">
        <v>968</v>
      </c>
      <c r="C45" s="11">
        <v>800073249</v>
      </c>
      <c r="D45" s="10" t="s">
        <v>87</v>
      </c>
      <c r="E45" s="10" t="s">
        <v>969</v>
      </c>
      <c r="F45" s="12">
        <v>13352.89</v>
      </c>
      <c r="G45" s="12">
        <v>118901.51</v>
      </c>
      <c r="H45" s="12">
        <v>15876.79</v>
      </c>
      <c r="I45" s="12">
        <v>0</v>
      </c>
      <c r="J45" s="12">
        <v>9.67</v>
      </c>
      <c r="K45" s="12">
        <v>0.7</v>
      </c>
      <c r="L45" s="10" t="s">
        <v>0</v>
      </c>
    </row>
    <row r="46" spans="1:12" ht="12.75" customHeight="1" x14ac:dyDescent="0.3">
      <c r="A46" s="10" t="s">
        <v>0</v>
      </c>
      <c r="B46" s="10" t="s">
        <v>970</v>
      </c>
      <c r="C46" s="11">
        <v>800075731</v>
      </c>
      <c r="D46" s="10" t="s">
        <v>41</v>
      </c>
      <c r="E46" s="10" t="s">
        <v>971</v>
      </c>
      <c r="F46" s="12">
        <v>1349.83</v>
      </c>
      <c r="G46" s="12">
        <v>108655.83</v>
      </c>
      <c r="H46" s="12">
        <v>5230.1400000000003</v>
      </c>
      <c r="I46" s="12">
        <v>0</v>
      </c>
      <c r="J46" s="12">
        <v>3.19</v>
      </c>
      <c r="K46" s="12">
        <v>0.23</v>
      </c>
      <c r="L46" s="10" t="s">
        <v>0</v>
      </c>
    </row>
    <row r="47" spans="1:12" ht="12.75" customHeight="1" x14ac:dyDescent="0.3">
      <c r="A47" s="10" t="s">
        <v>0</v>
      </c>
      <c r="B47" s="10" t="s">
        <v>972</v>
      </c>
      <c r="C47" s="11">
        <v>800075087</v>
      </c>
      <c r="D47" s="10" t="s">
        <v>41</v>
      </c>
      <c r="E47" s="10" t="s">
        <v>973</v>
      </c>
      <c r="F47" s="12">
        <v>2875.25</v>
      </c>
      <c r="G47" s="12">
        <v>88772.04</v>
      </c>
      <c r="H47" s="12">
        <v>9101.92</v>
      </c>
      <c r="I47" s="12">
        <v>0</v>
      </c>
      <c r="J47" s="12">
        <v>5.54</v>
      </c>
      <c r="K47" s="12">
        <v>0.4</v>
      </c>
      <c r="L47" s="10" t="s">
        <v>0</v>
      </c>
    </row>
    <row r="48" spans="1:12" ht="12.75" customHeight="1" x14ac:dyDescent="0.3">
      <c r="A48" s="4" t="s">
        <v>0</v>
      </c>
      <c r="B48" s="4" t="s">
        <v>943</v>
      </c>
      <c r="C48" s="4" t="s">
        <v>0</v>
      </c>
      <c r="D48" s="4" t="s">
        <v>0</v>
      </c>
      <c r="E48" s="4" t="s">
        <v>0</v>
      </c>
      <c r="F48" s="6">
        <v>9396865.2899999991</v>
      </c>
      <c r="G48" s="4" t="s">
        <v>0</v>
      </c>
      <c r="H48" s="6">
        <v>29642.84</v>
      </c>
      <c r="I48" s="4" t="s">
        <v>0</v>
      </c>
      <c r="J48" s="6">
        <v>18.059999999999999</v>
      </c>
      <c r="K48" s="6">
        <v>1.32</v>
      </c>
      <c r="L48" s="4" t="s">
        <v>0</v>
      </c>
    </row>
    <row r="49" spans="1:12" ht="12.75" customHeight="1" x14ac:dyDescent="0.3">
      <c r="A49" s="10" t="s">
        <v>0</v>
      </c>
      <c r="B49" s="10" t="s">
        <v>974</v>
      </c>
      <c r="C49" s="11">
        <v>800070856</v>
      </c>
      <c r="D49" s="10" t="s">
        <v>41</v>
      </c>
      <c r="E49" s="10" t="s">
        <v>975</v>
      </c>
      <c r="F49" s="12">
        <v>2500007.29</v>
      </c>
      <c r="G49" s="12">
        <v>114.91</v>
      </c>
      <c r="H49" s="12">
        <v>10244.01</v>
      </c>
      <c r="I49" s="12">
        <v>0</v>
      </c>
      <c r="J49" s="12">
        <v>6.24</v>
      </c>
      <c r="K49" s="12">
        <v>0.45</v>
      </c>
      <c r="L49" s="10" t="s">
        <v>0</v>
      </c>
    </row>
    <row r="50" spans="1:12" ht="12.75" customHeight="1" x14ac:dyDescent="0.3">
      <c r="A50" s="10" t="s">
        <v>0</v>
      </c>
      <c r="B50" s="10" t="s">
        <v>976</v>
      </c>
      <c r="C50" s="11">
        <v>800075301</v>
      </c>
      <c r="D50" s="10" t="s">
        <v>41</v>
      </c>
      <c r="E50" s="10" t="s">
        <v>977</v>
      </c>
      <c r="F50" s="12">
        <v>1881250</v>
      </c>
      <c r="G50" s="12">
        <v>102.11</v>
      </c>
      <c r="H50" s="12">
        <v>6849.96</v>
      </c>
      <c r="I50" s="12">
        <v>0</v>
      </c>
      <c r="J50" s="12">
        <v>4.17</v>
      </c>
      <c r="K50" s="12">
        <v>0.3</v>
      </c>
      <c r="L50" s="10" t="s">
        <v>0</v>
      </c>
    </row>
    <row r="51" spans="1:12" ht="12.75" customHeight="1" x14ac:dyDescent="0.3">
      <c r="A51" s="10" t="s">
        <v>0</v>
      </c>
      <c r="B51" s="10" t="s">
        <v>978</v>
      </c>
      <c r="C51" s="11">
        <v>800075921</v>
      </c>
      <c r="D51" s="10" t="s">
        <v>41</v>
      </c>
      <c r="E51" s="10" t="s">
        <v>979</v>
      </c>
      <c r="F51" s="12">
        <v>2700000</v>
      </c>
      <c r="G51" s="12">
        <v>97.54</v>
      </c>
      <c r="H51" s="12">
        <v>9391.31</v>
      </c>
      <c r="I51" s="12">
        <v>0</v>
      </c>
      <c r="J51" s="12">
        <v>5.72</v>
      </c>
      <c r="K51" s="12">
        <v>0.42</v>
      </c>
      <c r="L51" s="10" t="s">
        <v>0</v>
      </c>
    </row>
    <row r="52" spans="1:12" ht="12.75" customHeight="1" x14ac:dyDescent="0.3">
      <c r="A52" s="10" t="s">
        <v>0</v>
      </c>
      <c r="B52" s="10" t="s">
        <v>980</v>
      </c>
      <c r="C52" s="11">
        <v>892132705</v>
      </c>
      <c r="D52" s="10" t="s">
        <v>41</v>
      </c>
      <c r="E52" s="10" t="s">
        <v>981</v>
      </c>
      <c r="F52" s="12">
        <v>1405608</v>
      </c>
      <c r="G52" s="12">
        <v>24.16</v>
      </c>
      <c r="H52" s="12">
        <v>1211</v>
      </c>
      <c r="I52" s="12">
        <v>0.4</v>
      </c>
      <c r="J52" s="12">
        <v>0.74</v>
      </c>
      <c r="K52" s="12">
        <v>0.05</v>
      </c>
      <c r="L52" s="10" t="s">
        <v>0</v>
      </c>
    </row>
    <row r="53" spans="1:12" ht="12.75" customHeight="1" x14ac:dyDescent="0.3">
      <c r="A53" s="10" t="s">
        <v>0</v>
      </c>
      <c r="B53" s="10" t="s">
        <v>982</v>
      </c>
      <c r="C53" s="11">
        <v>800063026</v>
      </c>
      <c r="D53" s="10" t="s">
        <v>49</v>
      </c>
      <c r="E53" s="10" t="s">
        <v>983</v>
      </c>
      <c r="F53" s="12">
        <v>910000</v>
      </c>
      <c r="G53" s="12">
        <v>52.67</v>
      </c>
      <c r="H53" s="12">
        <v>1946.56</v>
      </c>
      <c r="I53" s="12">
        <v>0.45</v>
      </c>
      <c r="J53" s="12">
        <v>1.19</v>
      </c>
      <c r="K53" s="12">
        <v>0.09</v>
      </c>
      <c r="L53" s="10" t="s">
        <v>0</v>
      </c>
    </row>
    <row r="54" spans="1:12" ht="12.75" customHeight="1" x14ac:dyDescent="0.3">
      <c r="A54" s="4" t="s">
        <v>0</v>
      </c>
      <c r="B54" s="4" t="s">
        <v>946</v>
      </c>
      <c r="C54" s="4" t="s">
        <v>0</v>
      </c>
      <c r="D54" s="4" t="s">
        <v>0</v>
      </c>
      <c r="E54" s="4" t="s">
        <v>0</v>
      </c>
      <c r="F54" s="6">
        <v>4452975.83</v>
      </c>
      <c r="G54" s="4" t="s">
        <v>0</v>
      </c>
      <c r="H54" s="6">
        <v>6555.05</v>
      </c>
      <c r="I54" s="4" t="s">
        <v>0</v>
      </c>
      <c r="J54" s="6">
        <v>3.99</v>
      </c>
      <c r="K54" s="6">
        <v>0.28999999999999998</v>
      </c>
      <c r="L54" s="4" t="s">
        <v>0</v>
      </c>
    </row>
    <row r="55" spans="1:12" ht="12.75" customHeight="1" x14ac:dyDescent="0.3">
      <c r="A55" s="10" t="s">
        <v>0</v>
      </c>
      <c r="B55" s="10" t="s">
        <v>984</v>
      </c>
      <c r="C55" s="11">
        <v>800076408</v>
      </c>
      <c r="D55" s="10" t="s">
        <v>49</v>
      </c>
      <c r="E55" s="10" t="s">
        <v>985</v>
      </c>
      <c r="F55" s="12">
        <v>964654.55</v>
      </c>
      <c r="G55" s="12">
        <v>98.59</v>
      </c>
      <c r="H55" s="12">
        <v>3862.91</v>
      </c>
      <c r="I55" s="12">
        <v>0</v>
      </c>
      <c r="J55" s="12">
        <v>2.35</v>
      </c>
      <c r="K55" s="12">
        <v>0.17</v>
      </c>
      <c r="L55" s="10" t="s">
        <v>0</v>
      </c>
    </row>
    <row r="56" spans="1:12" ht="12.75" customHeight="1" x14ac:dyDescent="0.3">
      <c r="A56" s="10" t="s">
        <v>0</v>
      </c>
      <c r="B56" s="10" t="s">
        <v>986</v>
      </c>
      <c r="C56" s="11">
        <v>800076077</v>
      </c>
      <c r="D56" s="10" t="s">
        <v>41</v>
      </c>
      <c r="E56" s="10" t="s">
        <v>987</v>
      </c>
      <c r="F56" s="12">
        <v>139573.35999999999</v>
      </c>
      <c r="G56" s="12">
        <v>98.41</v>
      </c>
      <c r="H56" s="12">
        <v>489.78</v>
      </c>
      <c r="I56" s="12">
        <v>0</v>
      </c>
      <c r="J56" s="12">
        <v>0.3</v>
      </c>
      <c r="K56" s="12">
        <v>0.02</v>
      </c>
      <c r="L56" s="10" t="s">
        <v>0</v>
      </c>
    </row>
    <row r="57" spans="1:12" ht="12.75" customHeight="1" x14ac:dyDescent="0.3">
      <c r="A57" s="10" t="s">
        <v>0</v>
      </c>
      <c r="B57" s="10" t="s">
        <v>988</v>
      </c>
      <c r="C57" s="11">
        <v>800075590</v>
      </c>
      <c r="D57" s="10" t="s">
        <v>49</v>
      </c>
      <c r="E57" s="10" t="s">
        <v>989</v>
      </c>
      <c r="F57" s="12">
        <v>378159.92</v>
      </c>
      <c r="G57" s="12">
        <v>104.55</v>
      </c>
      <c r="H57" s="12">
        <v>1605.85</v>
      </c>
      <c r="I57" s="12">
        <v>0.01</v>
      </c>
      <c r="J57" s="12">
        <v>0.98</v>
      </c>
      <c r="K57" s="12">
        <v>7.0000000000000007E-2</v>
      </c>
      <c r="L57" s="10" t="s">
        <v>0</v>
      </c>
    </row>
    <row r="58" spans="1:12" ht="12.75" customHeight="1" x14ac:dyDescent="0.3">
      <c r="A58" s="10" t="s">
        <v>0</v>
      </c>
      <c r="B58" s="10" t="s">
        <v>990</v>
      </c>
      <c r="C58" s="11">
        <v>892020207</v>
      </c>
      <c r="D58" s="10" t="s">
        <v>41</v>
      </c>
      <c r="E58" s="10" t="s">
        <v>991</v>
      </c>
      <c r="F58" s="12">
        <v>2970588</v>
      </c>
      <c r="G58" s="12">
        <v>5.63</v>
      </c>
      <c r="H58" s="12">
        <v>596.51</v>
      </c>
      <c r="I58" s="12">
        <v>0</v>
      </c>
      <c r="J58" s="12">
        <v>0.36</v>
      </c>
      <c r="K58" s="12">
        <v>0.03</v>
      </c>
      <c r="L58" s="10" t="s">
        <v>0</v>
      </c>
    </row>
    <row r="59" spans="1:12" ht="12.75" customHeight="1" x14ac:dyDescent="0.3">
      <c r="A59" s="8" t="s">
        <v>0</v>
      </c>
      <c r="B59" s="8" t="s">
        <v>108</v>
      </c>
      <c r="C59" s="8" t="s">
        <v>0</v>
      </c>
      <c r="D59" s="8" t="s">
        <v>0</v>
      </c>
      <c r="E59" s="8" t="s">
        <v>0</v>
      </c>
      <c r="F59" s="8" t="s">
        <v>0</v>
      </c>
      <c r="G59" s="8" t="s">
        <v>0</v>
      </c>
      <c r="H59" s="8" t="s">
        <v>0</v>
      </c>
      <c r="I59" s="8" t="s">
        <v>0</v>
      </c>
      <c r="J59" s="8" t="s">
        <v>0</v>
      </c>
      <c r="K59" s="8" t="s">
        <v>0</v>
      </c>
      <c r="L59" s="8" t="s">
        <v>0</v>
      </c>
    </row>
    <row r="60" spans="1:12" ht="12.75" customHeight="1" x14ac:dyDescent="0.3">
      <c r="A60" s="8" t="s">
        <v>0</v>
      </c>
      <c r="B60" s="8" t="s">
        <v>160</v>
      </c>
      <c r="C60" s="8" t="s">
        <v>0</v>
      </c>
      <c r="D60" s="8" t="s">
        <v>0</v>
      </c>
      <c r="E60" s="8" t="s">
        <v>0</v>
      </c>
      <c r="F60" s="8" t="s">
        <v>0</v>
      </c>
      <c r="G60" s="8" t="s">
        <v>0</v>
      </c>
      <c r="H60" s="8" t="s">
        <v>0</v>
      </c>
      <c r="I60" s="8" t="s">
        <v>0</v>
      </c>
      <c r="J60" s="8" t="s">
        <v>0</v>
      </c>
      <c r="K60" s="8" t="s">
        <v>0</v>
      </c>
      <c r="L60" s="8" t="s">
        <v>0</v>
      </c>
    </row>
    <row r="61" spans="1:12" ht="12.75" customHeight="1" x14ac:dyDescent="0.3">
      <c r="A61" s="1" t="s">
        <v>825</v>
      </c>
      <c r="B61" s="1" t="s">
        <v>62</v>
      </c>
    </row>
    <row r="62" spans="1:12" s="26" customFormat="1" x14ac:dyDescent="0.3">
      <c r="A62" s="26" t="s">
        <v>1187</v>
      </c>
    </row>
  </sheetData>
  <mergeCells count="2">
    <mergeCell ref="A62:XFD62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8"/>
  <sheetViews>
    <sheetView rightToLeft="1" workbookViewId="0">
      <selection activeCell="A18" sqref="A18:XFD1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2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31" customFormat="1" ht="14.25" customHeight="1" x14ac:dyDescent="0.25">
      <c r="A1" s="31" t="s">
        <v>1186</v>
      </c>
    </row>
    <row r="2" spans="1:13" s="21" customFormat="1" ht="14.25" customHeight="1" x14ac:dyDescent="0.25">
      <c r="B2" s="22" t="s">
        <v>1189</v>
      </c>
      <c r="C2" s="23">
        <v>43646</v>
      </c>
    </row>
    <row r="3" spans="1:13" ht="12.75" customHeight="1" x14ac:dyDescent="0.3">
      <c r="B3" s="24" t="s">
        <v>1190</v>
      </c>
      <c r="C3" s="25" t="s">
        <v>1170</v>
      </c>
    </row>
    <row r="4" spans="1:13" ht="12.75" customHeight="1" x14ac:dyDescent="0.3">
      <c r="B4" s="24" t="s">
        <v>1191</v>
      </c>
      <c r="C4" s="25" t="s">
        <v>1192</v>
      </c>
    </row>
    <row r="5" spans="1:13" ht="12.75" customHeight="1" x14ac:dyDescent="0.3">
      <c r="B5" s="24" t="s">
        <v>1193</v>
      </c>
      <c r="C5" s="25">
        <v>392</v>
      </c>
    </row>
    <row r="6" spans="1:13" ht="12.75" customHeight="1" x14ac:dyDescent="0.3">
      <c r="A6" s="2" t="s">
        <v>0</v>
      </c>
      <c r="B6" s="2" t="s">
        <v>847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992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64</v>
      </c>
      <c r="C8" s="2" t="s">
        <v>65</v>
      </c>
      <c r="D8" s="2" t="s">
        <v>163</v>
      </c>
      <c r="E8" s="2" t="s">
        <v>69</v>
      </c>
      <c r="F8" s="2" t="s">
        <v>112</v>
      </c>
      <c r="G8" s="2" t="s">
        <v>114</v>
      </c>
      <c r="H8" s="2" t="s">
        <v>115</v>
      </c>
      <c r="I8" s="2" t="s">
        <v>2</v>
      </c>
      <c r="J8" s="2" t="s">
        <v>117</v>
      </c>
      <c r="K8" s="2" t="s">
        <v>73</v>
      </c>
      <c r="L8" s="2" t="s">
        <v>118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120</v>
      </c>
      <c r="H9" s="2" t="s">
        <v>121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0</v>
      </c>
    </row>
    <row r="11" spans="1:13" ht="12.75" customHeight="1" x14ac:dyDescent="0.3">
      <c r="A11" s="8" t="s">
        <v>0</v>
      </c>
      <c r="B11" s="8" t="s">
        <v>798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5.27</v>
      </c>
      <c r="J11" s="9">
        <v>0</v>
      </c>
      <c r="K11" s="9">
        <v>100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993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5.27</v>
      </c>
      <c r="J12" s="6">
        <v>0</v>
      </c>
      <c r="K12" s="6">
        <v>100</v>
      </c>
      <c r="L12" s="6">
        <v>0</v>
      </c>
      <c r="M12" s="4" t="s">
        <v>0</v>
      </c>
    </row>
    <row r="13" spans="1:13" ht="12.75" customHeight="1" x14ac:dyDescent="0.3">
      <c r="A13" s="10" t="s">
        <v>0</v>
      </c>
      <c r="B13" s="10" t="s">
        <v>994</v>
      </c>
      <c r="C13" s="11">
        <v>800076168</v>
      </c>
      <c r="D13" s="10" t="s">
        <v>285</v>
      </c>
      <c r="E13" s="10" t="s">
        <v>87</v>
      </c>
      <c r="F13" s="10" t="s">
        <v>995</v>
      </c>
      <c r="G13" s="12">
        <v>727031</v>
      </c>
      <c r="H13" s="12">
        <v>0.72</v>
      </c>
      <c r="I13" s="12">
        <v>5.27</v>
      </c>
      <c r="J13" s="12">
        <v>0</v>
      </c>
      <c r="K13" s="12">
        <v>100</v>
      </c>
      <c r="L13" s="12">
        <v>0</v>
      </c>
      <c r="M13" s="10" t="s">
        <v>0</v>
      </c>
    </row>
    <row r="14" spans="1:13" ht="12.75" customHeight="1" x14ac:dyDescent="0.3">
      <c r="A14" s="4" t="s">
        <v>0</v>
      </c>
      <c r="B14" s="4" t="s">
        <v>996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8" t="s">
        <v>0</v>
      </c>
      <c r="B15" s="8" t="s">
        <v>108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8" t="s">
        <v>0</v>
      </c>
      <c r="B16" s="8" t="s">
        <v>160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2" ht="12.75" customHeight="1" x14ac:dyDescent="0.3">
      <c r="A17" s="1" t="s">
        <v>825</v>
      </c>
      <c r="B17" s="1" t="s">
        <v>62</v>
      </c>
    </row>
    <row r="18" spans="1:2" s="26" customFormat="1" x14ac:dyDescent="0.3">
      <c r="A18" s="26" t="s">
        <v>1187</v>
      </c>
    </row>
  </sheetData>
  <mergeCells count="2">
    <mergeCell ref="A18:XFD18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7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31" customFormat="1" ht="14.25" customHeight="1" x14ac:dyDescent="0.25">
      <c r="A1" s="31" t="s">
        <v>1186</v>
      </c>
    </row>
    <row r="2" spans="1:13" s="21" customFormat="1" ht="14.25" customHeight="1" x14ac:dyDescent="0.25">
      <c r="B2" s="22" t="s">
        <v>1189</v>
      </c>
      <c r="C2" s="23" t="s">
        <v>1194</v>
      </c>
    </row>
    <row r="3" spans="1:13" ht="12.75" customHeight="1" x14ac:dyDescent="0.3">
      <c r="B3" s="24" t="s">
        <v>1190</v>
      </c>
      <c r="C3" s="25" t="s">
        <v>1170</v>
      </c>
    </row>
    <row r="4" spans="1:13" ht="12.75" customHeight="1" x14ac:dyDescent="0.3">
      <c r="B4" s="24" t="s">
        <v>1191</v>
      </c>
      <c r="C4" s="25" t="s">
        <v>1192</v>
      </c>
    </row>
    <row r="5" spans="1:13" ht="12.75" customHeight="1" x14ac:dyDescent="0.3">
      <c r="B5" s="24" t="s">
        <v>1193</v>
      </c>
      <c r="C5" s="25">
        <v>392</v>
      </c>
    </row>
    <row r="6" spans="1:13" ht="12.75" customHeight="1" x14ac:dyDescent="0.3">
      <c r="A6" s="2" t="s">
        <v>0</v>
      </c>
      <c r="B6" s="2" t="s">
        <v>847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997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64</v>
      </c>
      <c r="C8" s="2" t="s">
        <v>65</v>
      </c>
      <c r="D8" s="2" t="s">
        <v>163</v>
      </c>
      <c r="E8" s="2" t="s">
        <v>69</v>
      </c>
      <c r="F8" s="2" t="s">
        <v>112</v>
      </c>
      <c r="G8" s="2" t="s">
        <v>114</v>
      </c>
      <c r="H8" s="2" t="s">
        <v>115</v>
      </c>
      <c r="I8" s="2" t="s">
        <v>2</v>
      </c>
      <c r="J8" s="2" t="s">
        <v>117</v>
      </c>
      <c r="K8" s="2" t="s">
        <v>73</v>
      </c>
      <c r="L8" s="2" t="s">
        <v>118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173</v>
      </c>
      <c r="G9" s="2" t="s">
        <v>174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0</v>
      </c>
    </row>
    <row r="11" spans="1:13" ht="12.75" customHeight="1" x14ac:dyDescent="0.3">
      <c r="A11" s="8" t="s">
        <v>0</v>
      </c>
      <c r="B11" s="8" t="s">
        <v>803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998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804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805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999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806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704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1000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804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823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806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824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704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108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160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825</v>
      </c>
      <c r="B26" s="1" t="s">
        <v>62</v>
      </c>
    </row>
    <row r="27" spans="1:13" s="26" customFormat="1" x14ac:dyDescent="0.3">
      <c r="A27" s="26" t="s">
        <v>1187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6"/>
  <sheetViews>
    <sheetView rightToLeft="1" topLeftCell="A19" workbookViewId="0">
      <selection activeCell="B38" sqref="B38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31" customFormat="1" ht="14.25" customHeight="1" x14ac:dyDescent="0.25">
      <c r="A1" s="31" t="s">
        <v>1186</v>
      </c>
    </row>
    <row r="2" spans="1:12" s="21" customFormat="1" ht="14.25" customHeight="1" x14ac:dyDescent="0.25">
      <c r="B2" s="22" t="s">
        <v>1189</v>
      </c>
      <c r="C2" s="23">
        <v>43646</v>
      </c>
    </row>
    <row r="3" spans="1:12" ht="12.75" customHeight="1" x14ac:dyDescent="0.3">
      <c r="B3" s="24" t="s">
        <v>1190</v>
      </c>
      <c r="C3" s="25" t="s">
        <v>1170</v>
      </c>
    </row>
    <row r="4" spans="1:12" ht="12.75" customHeight="1" x14ac:dyDescent="0.3">
      <c r="B4" s="24" t="s">
        <v>1191</v>
      </c>
      <c r="C4" s="25" t="s">
        <v>1192</v>
      </c>
    </row>
    <row r="5" spans="1:12" ht="12.75" customHeight="1" x14ac:dyDescent="0.3">
      <c r="B5" s="24" t="s">
        <v>1193</v>
      </c>
      <c r="C5" s="25">
        <v>392</v>
      </c>
    </row>
    <row r="6" spans="1:12" ht="12.75" customHeight="1" x14ac:dyDescent="0.3">
      <c r="A6" s="2" t="s">
        <v>0</v>
      </c>
      <c r="B6" s="2" t="s">
        <v>847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1001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64</v>
      </c>
      <c r="C8" s="2" t="s">
        <v>65</v>
      </c>
      <c r="D8" s="2" t="s">
        <v>163</v>
      </c>
      <c r="E8" s="2" t="s">
        <v>69</v>
      </c>
      <c r="F8" s="2" t="s">
        <v>112</v>
      </c>
      <c r="G8" s="2" t="s">
        <v>114</v>
      </c>
      <c r="H8" s="2" t="s">
        <v>115</v>
      </c>
      <c r="I8" s="2" t="s">
        <v>2</v>
      </c>
      <c r="J8" s="2" t="s">
        <v>73</v>
      </c>
      <c r="K8" s="2" t="s">
        <v>118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120</v>
      </c>
      <c r="H9" s="2" t="s">
        <v>121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0</v>
      </c>
    </row>
    <row r="11" spans="1:12" ht="12.75" customHeight="1" x14ac:dyDescent="0.3">
      <c r="A11" s="8" t="s">
        <v>0</v>
      </c>
      <c r="B11" s="8" t="s">
        <v>827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2584.15</v>
      </c>
      <c r="J11" s="9">
        <v>100</v>
      </c>
      <c r="K11" s="9">
        <v>0.11</v>
      </c>
      <c r="L11" s="8" t="s">
        <v>0</v>
      </c>
    </row>
    <row r="12" spans="1:12" ht="12.75" customHeight="1" x14ac:dyDescent="0.3">
      <c r="A12" s="4" t="s">
        <v>0</v>
      </c>
      <c r="B12" s="4" t="s">
        <v>1002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2584.15</v>
      </c>
      <c r="J12" s="6">
        <v>100</v>
      </c>
      <c r="K12" s="6">
        <v>0.11</v>
      </c>
      <c r="L12" s="4" t="s">
        <v>0</v>
      </c>
    </row>
    <row r="13" spans="1:12" ht="12.75" customHeight="1" x14ac:dyDescent="0.3">
      <c r="A13" s="4" t="s">
        <v>0</v>
      </c>
      <c r="B13" s="4" t="s">
        <v>804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805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2584.15</v>
      </c>
      <c r="J14" s="6">
        <v>100</v>
      </c>
      <c r="K14" s="6">
        <v>0.11</v>
      </c>
      <c r="L14" s="4" t="s">
        <v>0</v>
      </c>
    </row>
    <row r="15" spans="1:12" ht="12.75" customHeight="1" x14ac:dyDescent="0.3">
      <c r="A15" s="10" t="s">
        <v>0</v>
      </c>
      <c r="B15" s="10" t="s">
        <v>1003</v>
      </c>
      <c r="C15" s="11">
        <v>9126970845</v>
      </c>
      <c r="D15" s="10" t="s">
        <v>830</v>
      </c>
      <c r="E15" s="10" t="s">
        <v>87</v>
      </c>
      <c r="F15" s="10" t="s">
        <v>1004</v>
      </c>
      <c r="G15" s="12">
        <v>-15970000</v>
      </c>
      <c r="H15" s="12">
        <v>-15.23</v>
      </c>
      <c r="I15" s="12">
        <v>2432.87</v>
      </c>
      <c r="J15" s="12">
        <v>94.15</v>
      </c>
      <c r="K15" s="12">
        <v>0.11</v>
      </c>
      <c r="L15" s="10" t="s">
        <v>0</v>
      </c>
    </row>
    <row r="16" spans="1:12" ht="12.75" customHeight="1" x14ac:dyDescent="0.3">
      <c r="A16" s="10" t="s">
        <v>0</v>
      </c>
      <c r="B16" s="10" t="s">
        <v>1003</v>
      </c>
      <c r="C16" s="11">
        <v>9126970810</v>
      </c>
      <c r="D16" s="10" t="s">
        <v>830</v>
      </c>
      <c r="E16" s="10" t="s">
        <v>87</v>
      </c>
      <c r="F16" s="10" t="s">
        <v>1004</v>
      </c>
      <c r="G16" s="12">
        <v>-4200000</v>
      </c>
      <c r="H16" s="12">
        <v>-7.76</v>
      </c>
      <c r="I16" s="12">
        <v>325.92</v>
      </c>
      <c r="J16" s="12">
        <v>12.61</v>
      </c>
      <c r="K16" s="12">
        <v>0.01</v>
      </c>
      <c r="L16" s="10" t="s">
        <v>0</v>
      </c>
    </row>
    <row r="17" spans="1:12" ht="12.75" customHeight="1" x14ac:dyDescent="0.3">
      <c r="A17" s="10" t="s">
        <v>0</v>
      </c>
      <c r="B17" s="10" t="s">
        <v>1005</v>
      </c>
      <c r="C17" s="11">
        <v>9127033843</v>
      </c>
      <c r="D17" s="10" t="s">
        <v>830</v>
      </c>
      <c r="E17" s="10" t="s">
        <v>87</v>
      </c>
      <c r="F17" s="10" t="s">
        <v>1006</v>
      </c>
      <c r="G17" s="12">
        <v>11500000</v>
      </c>
      <c r="H17" s="12">
        <v>-5.08</v>
      </c>
      <c r="I17" s="12">
        <v>-584.30999999999995</v>
      </c>
      <c r="J17" s="12">
        <v>-22.61</v>
      </c>
      <c r="K17" s="12">
        <v>-0.03</v>
      </c>
      <c r="L17" s="10" t="s">
        <v>0</v>
      </c>
    </row>
    <row r="18" spans="1:12" ht="12.75" customHeight="1" x14ac:dyDescent="0.3">
      <c r="A18" s="10" t="s">
        <v>0</v>
      </c>
      <c r="B18" s="10" t="s">
        <v>1007</v>
      </c>
      <c r="C18" s="11">
        <v>9127101985</v>
      </c>
      <c r="D18" s="10" t="s">
        <v>830</v>
      </c>
      <c r="E18" s="10" t="s">
        <v>87</v>
      </c>
      <c r="F18" s="10" t="s">
        <v>1008</v>
      </c>
      <c r="G18" s="12">
        <v>-2075000</v>
      </c>
      <c r="H18" s="12">
        <v>-4.33</v>
      </c>
      <c r="I18" s="12">
        <v>89.95</v>
      </c>
      <c r="J18" s="12">
        <v>3.48</v>
      </c>
      <c r="K18" s="12">
        <v>0</v>
      </c>
      <c r="L18" s="10" t="s">
        <v>0</v>
      </c>
    </row>
    <row r="19" spans="1:12" ht="12.75" customHeight="1" x14ac:dyDescent="0.3">
      <c r="A19" s="10" t="s">
        <v>0</v>
      </c>
      <c r="B19" s="10" t="s">
        <v>1005</v>
      </c>
      <c r="C19" s="11">
        <v>9127106197</v>
      </c>
      <c r="D19" s="10" t="s">
        <v>830</v>
      </c>
      <c r="E19" s="10" t="s">
        <v>87</v>
      </c>
      <c r="F19" s="10" t="s">
        <v>1009</v>
      </c>
      <c r="G19" s="12">
        <v>-5934454</v>
      </c>
      <c r="H19" s="12">
        <v>-4.0599999999999996</v>
      </c>
      <c r="I19" s="12">
        <v>241</v>
      </c>
      <c r="J19" s="12">
        <v>9.33</v>
      </c>
      <c r="K19" s="12">
        <v>0.01</v>
      </c>
      <c r="L19" s="10" t="s">
        <v>0</v>
      </c>
    </row>
    <row r="20" spans="1:12" ht="12.75" customHeight="1" x14ac:dyDescent="0.3">
      <c r="A20" s="10" t="s">
        <v>0</v>
      </c>
      <c r="B20" s="10" t="s">
        <v>1003</v>
      </c>
      <c r="C20" s="11">
        <v>9127034027</v>
      </c>
      <c r="D20" s="10" t="s">
        <v>830</v>
      </c>
      <c r="E20" s="10" t="s">
        <v>87</v>
      </c>
      <c r="F20" s="10" t="s">
        <v>1006</v>
      </c>
      <c r="G20" s="12">
        <v>10200000</v>
      </c>
      <c r="H20" s="12">
        <v>-3.76</v>
      </c>
      <c r="I20" s="12">
        <v>-383.93</v>
      </c>
      <c r="J20" s="12">
        <v>-14.86</v>
      </c>
      <c r="K20" s="12">
        <v>-0.02</v>
      </c>
      <c r="L20" s="10" t="s">
        <v>0</v>
      </c>
    </row>
    <row r="21" spans="1:12" ht="12.75" customHeight="1" x14ac:dyDescent="0.3">
      <c r="A21" s="10" t="s">
        <v>0</v>
      </c>
      <c r="B21" s="10" t="s">
        <v>1005</v>
      </c>
      <c r="C21" s="11">
        <v>9127020708</v>
      </c>
      <c r="D21" s="10" t="s">
        <v>830</v>
      </c>
      <c r="E21" s="10" t="s">
        <v>87</v>
      </c>
      <c r="F21" s="10" t="s">
        <v>1010</v>
      </c>
      <c r="G21" s="12">
        <v>-20485000</v>
      </c>
      <c r="H21" s="12">
        <v>-2.1</v>
      </c>
      <c r="I21" s="12">
        <v>430.39</v>
      </c>
      <c r="J21" s="12">
        <v>16.649999999999999</v>
      </c>
      <c r="K21" s="12">
        <v>0.02</v>
      </c>
      <c r="L21" s="10" t="s">
        <v>0</v>
      </c>
    </row>
    <row r="22" spans="1:12" ht="12.75" customHeight="1" x14ac:dyDescent="0.3">
      <c r="A22" s="10" t="s">
        <v>0</v>
      </c>
      <c r="B22" s="10" t="s">
        <v>1005</v>
      </c>
      <c r="C22" s="11">
        <v>9127092259</v>
      </c>
      <c r="D22" s="10" t="s">
        <v>830</v>
      </c>
      <c r="E22" s="10" t="s">
        <v>87</v>
      </c>
      <c r="F22" s="10" t="s">
        <v>1011</v>
      </c>
      <c r="G22" s="12">
        <v>-2150000</v>
      </c>
      <c r="H22" s="12">
        <v>-2.6</v>
      </c>
      <c r="I22" s="12">
        <v>55.92</v>
      </c>
      <c r="J22" s="12">
        <v>2.16</v>
      </c>
      <c r="K22" s="12">
        <v>0</v>
      </c>
      <c r="L22" s="10" t="s">
        <v>0</v>
      </c>
    </row>
    <row r="23" spans="1:12" ht="12.75" customHeight="1" x14ac:dyDescent="0.3">
      <c r="A23" s="10" t="s">
        <v>0</v>
      </c>
      <c r="B23" s="10" t="s">
        <v>1007</v>
      </c>
      <c r="C23" s="11">
        <v>9127101987</v>
      </c>
      <c r="D23" s="10" t="s">
        <v>830</v>
      </c>
      <c r="E23" s="10" t="s">
        <v>87</v>
      </c>
      <c r="F23" s="10" t="s">
        <v>1008</v>
      </c>
      <c r="G23" s="12">
        <v>-1618000</v>
      </c>
      <c r="H23" s="12">
        <v>1.42</v>
      </c>
      <c r="I23" s="12">
        <v>-22.93</v>
      </c>
      <c r="J23" s="12">
        <v>-0.89</v>
      </c>
      <c r="K23" s="12">
        <v>0</v>
      </c>
      <c r="L23" s="10" t="s">
        <v>0</v>
      </c>
    </row>
    <row r="24" spans="1:12" ht="12.75" customHeight="1" x14ac:dyDescent="0.3">
      <c r="A24" s="10" t="s">
        <v>0</v>
      </c>
      <c r="B24" s="10" t="s">
        <v>1007</v>
      </c>
      <c r="C24" s="11">
        <v>9127101983</v>
      </c>
      <c r="D24" s="10" t="s">
        <v>830</v>
      </c>
      <c r="E24" s="10" t="s">
        <v>87</v>
      </c>
      <c r="F24" s="10" t="s">
        <v>1008</v>
      </c>
      <c r="G24" s="12">
        <v>-45000</v>
      </c>
      <c r="H24" s="12">
        <v>1.62</v>
      </c>
      <c r="I24" s="12">
        <v>-0.73</v>
      </c>
      <c r="J24" s="12">
        <v>-0.03</v>
      </c>
      <c r="K24" s="12">
        <v>0</v>
      </c>
      <c r="L24" s="10" t="s">
        <v>0</v>
      </c>
    </row>
    <row r="25" spans="1:12" ht="12.75" customHeight="1" x14ac:dyDescent="0.3">
      <c r="A25" s="4" t="s">
        <v>0</v>
      </c>
      <c r="B25" s="4" t="s">
        <v>999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4" t="s">
        <v>0</v>
      </c>
      <c r="B26" s="4" t="s">
        <v>806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6">
        <v>0</v>
      </c>
      <c r="K26" s="6">
        <v>0</v>
      </c>
      <c r="L26" s="4" t="s">
        <v>0</v>
      </c>
    </row>
    <row r="27" spans="1:12" ht="12.75" customHeight="1" x14ac:dyDescent="0.3">
      <c r="A27" s="4" t="s">
        <v>0</v>
      </c>
      <c r="B27" s="4" t="s">
        <v>704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6">
        <v>0</v>
      </c>
      <c r="K27" s="6">
        <v>0</v>
      </c>
      <c r="L27" s="4" t="s">
        <v>0</v>
      </c>
    </row>
    <row r="28" spans="1:12" ht="12.75" customHeight="1" x14ac:dyDescent="0.3">
      <c r="A28" s="4" t="s">
        <v>0</v>
      </c>
      <c r="B28" s="4" t="s">
        <v>1012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6">
        <v>0</v>
      </c>
      <c r="J28" s="6">
        <v>0</v>
      </c>
      <c r="K28" s="6">
        <v>0</v>
      </c>
      <c r="L28" s="4" t="s">
        <v>0</v>
      </c>
    </row>
    <row r="29" spans="1:12" ht="12.75" customHeight="1" x14ac:dyDescent="0.3">
      <c r="A29" s="4" t="s">
        <v>0</v>
      </c>
      <c r="B29" s="4" t="s">
        <v>804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6">
        <v>0</v>
      </c>
      <c r="J29" s="6">
        <v>0</v>
      </c>
      <c r="K29" s="6">
        <v>0</v>
      </c>
      <c r="L29" s="4" t="s">
        <v>0</v>
      </c>
    </row>
    <row r="30" spans="1:12" ht="12.75" customHeight="1" x14ac:dyDescent="0.3">
      <c r="A30" s="4" t="s">
        <v>0</v>
      </c>
      <c r="B30" s="4" t="s">
        <v>823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6">
        <v>0</v>
      </c>
      <c r="J30" s="6">
        <v>0</v>
      </c>
      <c r="K30" s="6">
        <v>0</v>
      </c>
      <c r="L30" s="4" t="s">
        <v>0</v>
      </c>
    </row>
    <row r="31" spans="1:12" ht="12.75" customHeight="1" x14ac:dyDescent="0.3">
      <c r="A31" s="4" t="s">
        <v>0</v>
      </c>
      <c r="B31" s="4" t="s">
        <v>806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6">
        <v>0</v>
      </c>
      <c r="J31" s="6">
        <v>0</v>
      </c>
      <c r="K31" s="6">
        <v>0</v>
      </c>
      <c r="L31" s="4" t="s">
        <v>0</v>
      </c>
    </row>
    <row r="32" spans="1:12" ht="12.75" customHeight="1" x14ac:dyDescent="0.3">
      <c r="A32" s="4" t="s">
        <v>0</v>
      </c>
      <c r="B32" s="4" t="s">
        <v>704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6">
        <v>0</v>
      </c>
      <c r="J32" s="6">
        <v>0</v>
      </c>
      <c r="K32" s="6">
        <v>0</v>
      </c>
      <c r="L32" s="4" t="s">
        <v>0</v>
      </c>
    </row>
    <row r="33" spans="1:12" ht="12.75" customHeight="1" x14ac:dyDescent="0.3">
      <c r="A33" s="8" t="s">
        <v>0</v>
      </c>
      <c r="B33" s="8" t="s">
        <v>108</v>
      </c>
      <c r="C33" s="8" t="s">
        <v>0</v>
      </c>
      <c r="D33" s="8" t="s">
        <v>0</v>
      </c>
      <c r="E33" s="8" t="s">
        <v>0</v>
      </c>
      <c r="F33" s="8" t="s">
        <v>0</v>
      </c>
      <c r="G33" s="8" t="s">
        <v>0</v>
      </c>
      <c r="H33" s="8" t="s">
        <v>0</v>
      </c>
      <c r="I33" s="8" t="s">
        <v>0</v>
      </c>
      <c r="J33" s="8" t="s">
        <v>0</v>
      </c>
      <c r="K33" s="8" t="s">
        <v>0</v>
      </c>
      <c r="L33" s="8" t="s">
        <v>0</v>
      </c>
    </row>
    <row r="34" spans="1:12" ht="12.75" customHeight="1" x14ac:dyDescent="0.3">
      <c r="A34" s="8" t="s">
        <v>0</v>
      </c>
      <c r="B34" s="8" t="s">
        <v>160</v>
      </c>
      <c r="C34" s="8" t="s">
        <v>0</v>
      </c>
      <c r="D34" s="8" t="s">
        <v>0</v>
      </c>
      <c r="E34" s="8" t="s">
        <v>0</v>
      </c>
      <c r="F34" s="8" t="s">
        <v>0</v>
      </c>
      <c r="G34" s="8" t="s">
        <v>0</v>
      </c>
      <c r="H34" s="8" t="s">
        <v>0</v>
      </c>
      <c r="I34" s="8" t="s">
        <v>0</v>
      </c>
      <c r="J34" s="8" t="s">
        <v>0</v>
      </c>
      <c r="K34" s="8" t="s">
        <v>0</v>
      </c>
      <c r="L34" s="8" t="s">
        <v>0</v>
      </c>
    </row>
    <row r="35" spans="1:12" ht="12.75" customHeight="1" x14ac:dyDescent="0.3">
      <c r="A35" s="1" t="s">
        <v>825</v>
      </c>
      <c r="B35" s="1" t="s">
        <v>62</v>
      </c>
    </row>
    <row r="36" spans="1:12" s="26" customFormat="1" x14ac:dyDescent="0.3">
      <c r="A36" s="26" t="s">
        <v>1187</v>
      </c>
    </row>
  </sheetData>
  <mergeCells count="2">
    <mergeCell ref="A36:XFD36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D24" sqref="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31" customFormat="1" ht="14.25" customHeight="1" x14ac:dyDescent="0.25">
      <c r="A1" s="31" t="s">
        <v>1186</v>
      </c>
    </row>
    <row r="2" spans="1:18" s="21" customFormat="1" ht="14.25" customHeight="1" x14ac:dyDescent="0.25">
      <c r="B2" s="22" t="s">
        <v>1189</v>
      </c>
      <c r="C2" s="23" t="s">
        <v>1194</v>
      </c>
    </row>
    <row r="3" spans="1:18" ht="12.75" customHeight="1" x14ac:dyDescent="0.3">
      <c r="B3" s="24" t="s">
        <v>1190</v>
      </c>
      <c r="C3" s="25" t="s">
        <v>1170</v>
      </c>
    </row>
    <row r="4" spans="1:18" ht="12.75" customHeight="1" x14ac:dyDescent="0.3">
      <c r="B4" s="24" t="s">
        <v>1191</v>
      </c>
      <c r="C4" s="25" t="s">
        <v>1192</v>
      </c>
    </row>
    <row r="5" spans="1:18" ht="12.75" customHeight="1" x14ac:dyDescent="0.3">
      <c r="B5" s="24" t="s">
        <v>1193</v>
      </c>
      <c r="C5" s="25">
        <v>392</v>
      </c>
    </row>
    <row r="6" spans="1:18" ht="12.75" customHeight="1" x14ac:dyDescent="0.3">
      <c r="A6" s="2" t="s">
        <v>0</v>
      </c>
      <c r="B6" s="2" t="s">
        <v>847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1013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64</v>
      </c>
      <c r="C8" s="2" t="s">
        <v>65</v>
      </c>
      <c r="D8" s="2" t="s">
        <v>839</v>
      </c>
      <c r="E8" s="2" t="s">
        <v>67</v>
      </c>
      <c r="F8" s="2" t="s">
        <v>68</v>
      </c>
      <c r="G8" s="2" t="s">
        <v>112</v>
      </c>
      <c r="H8" s="2" t="s">
        <v>113</v>
      </c>
      <c r="I8" s="2" t="s">
        <v>69</v>
      </c>
      <c r="J8" s="2" t="s">
        <v>70</v>
      </c>
      <c r="K8" s="2" t="s">
        <v>71</v>
      </c>
      <c r="L8" s="2" t="s">
        <v>114</v>
      </c>
      <c r="M8" s="2" t="s">
        <v>115</v>
      </c>
      <c r="N8" s="2" t="s">
        <v>2</v>
      </c>
      <c r="O8" s="2" t="s">
        <v>117</v>
      </c>
      <c r="P8" s="2" t="s">
        <v>73</v>
      </c>
      <c r="Q8" s="2" t="s">
        <v>118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173</v>
      </c>
      <c r="H9" s="2" t="s">
        <v>119</v>
      </c>
      <c r="I9" s="2" t="s">
        <v>0</v>
      </c>
      <c r="J9" s="2" t="s">
        <v>5</v>
      </c>
      <c r="K9" s="2" t="s">
        <v>5</v>
      </c>
      <c r="L9" s="2" t="s">
        <v>120</v>
      </c>
      <c r="M9" s="2" t="s">
        <v>121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0</v>
      </c>
    </row>
    <row r="11" spans="1:18" ht="12.75" customHeight="1" x14ac:dyDescent="0.3">
      <c r="A11" s="8" t="s">
        <v>0</v>
      </c>
      <c r="B11" s="8" t="s">
        <v>1014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841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842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845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106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841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842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845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108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160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825</v>
      </c>
      <c r="B22" s="1" t="s">
        <v>62</v>
      </c>
    </row>
    <row r="23" spans="1:18" s="26" customFormat="1" x14ac:dyDescent="0.3">
      <c r="A23" s="26" t="s">
        <v>1187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56"/>
  <sheetViews>
    <sheetView rightToLeft="1" topLeftCell="A37" workbookViewId="0">
      <selection activeCell="B59" sqref="B59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11" customWidth="1"/>
    <col min="7" max="7" width="13" customWidth="1"/>
    <col min="8" max="8" width="11" customWidth="1"/>
    <col min="9" max="9" width="6" customWidth="1"/>
    <col min="10" max="10" width="10" customWidth="1"/>
    <col min="11" max="11" width="18" customWidth="1"/>
    <col min="12" max="12" width="14" customWidth="1"/>
    <col min="13" max="13" width="15" customWidth="1"/>
    <col min="14" max="14" width="8" customWidth="1"/>
    <col min="15" max="15" width="11" customWidth="1"/>
    <col min="16" max="16" width="24" customWidth="1"/>
    <col min="17" max="17" width="23" customWidth="1"/>
    <col min="18" max="18" width="12" customWidth="1"/>
  </cols>
  <sheetData>
    <row r="1" spans="1:18" s="31" customFormat="1" ht="14.25" customHeight="1" x14ac:dyDescent="0.25">
      <c r="A1" s="31" t="s">
        <v>1186</v>
      </c>
    </row>
    <row r="2" spans="1:18" s="21" customFormat="1" ht="14.25" customHeight="1" x14ac:dyDescent="0.25">
      <c r="B2" s="22" t="s">
        <v>1189</v>
      </c>
      <c r="C2" s="23">
        <v>43646</v>
      </c>
    </row>
    <row r="3" spans="1:18" ht="12.75" customHeight="1" x14ac:dyDescent="0.3">
      <c r="B3" s="24" t="s">
        <v>1190</v>
      </c>
      <c r="C3" s="25" t="s">
        <v>1170</v>
      </c>
    </row>
    <row r="4" spans="1:18" ht="12.75" customHeight="1" x14ac:dyDescent="0.3">
      <c r="B4" s="24" t="s">
        <v>1191</v>
      </c>
      <c r="C4" s="25" t="s">
        <v>1192</v>
      </c>
    </row>
    <row r="5" spans="1:18" ht="12.75" customHeight="1" x14ac:dyDescent="0.3">
      <c r="B5" s="24" t="s">
        <v>1193</v>
      </c>
      <c r="C5" s="25">
        <v>392</v>
      </c>
    </row>
    <row r="6" spans="1:18" ht="12.75" customHeight="1" x14ac:dyDescent="0.3">
      <c r="A6" s="2" t="s">
        <v>0</v>
      </c>
      <c r="B6" s="2" t="s">
        <v>1015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1016</v>
      </c>
      <c r="C7" s="2" t="s">
        <v>1017</v>
      </c>
      <c r="D7" s="2" t="s">
        <v>1018</v>
      </c>
      <c r="E7" s="2" t="s">
        <v>66</v>
      </c>
      <c r="F7" s="2" t="s">
        <v>67</v>
      </c>
      <c r="G7" s="2" t="s">
        <v>112</v>
      </c>
      <c r="H7" s="2" t="s">
        <v>68</v>
      </c>
      <c r="I7" s="2" t="s">
        <v>113</v>
      </c>
      <c r="J7" s="2" t="s">
        <v>69</v>
      </c>
      <c r="K7" s="2" t="s">
        <v>1019</v>
      </c>
      <c r="L7" s="2" t="s">
        <v>71</v>
      </c>
      <c r="M7" s="2" t="s">
        <v>114</v>
      </c>
      <c r="N7" s="2" t="s">
        <v>115</v>
      </c>
      <c r="O7" s="2" t="s">
        <v>2</v>
      </c>
      <c r="P7" s="2" t="s">
        <v>73</v>
      </c>
      <c r="Q7" s="2" t="s">
        <v>118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173</v>
      </c>
      <c r="H8" s="2" t="s">
        <v>0</v>
      </c>
      <c r="I8" s="2" t="s">
        <v>119</v>
      </c>
      <c r="J8" s="2" t="s">
        <v>0</v>
      </c>
      <c r="K8" s="2" t="s">
        <v>5</v>
      </c>
      <c r="L8" s="2" t="s">
        <v>5</v>
      </c>
      <c r="M8" s="2" t="s">
        <v>174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122</v>
      </c>
      <c r="M9" s="2" t="s">
        <v>123</v>
      </c>
      <c r="N9" s="2" t="s">
        <v>124</v>
      </c>
      <c r="O9" s="2" t="s">
        <v>125</v>
      </c>
      <c r="P9" s="2" t="s">
        <v>126</v>
      </c>
      <c r="Q9" s="2" t="s">
        <v>127</v>
      </c>
      <c r="R9" s="2" t="s">
        <v>0</v>
      </c>
    </row>
    <row r="10" spans="1:18" ht="12.75" customHeight="1" x14ac:dyDescent="0.3">
      <c r="A10" s="8" t="s">
        <v>0</v>
      </c>
      <c r="B10" s="8" t="s">
        <v>1020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2.5299999999999998</v>
      </c>
      <c r="J10" s="8" t="s">
        <v>0</v>
      </c>
      <c r="K10" s="9">
        <v>1.59</v>
      </c>
      <c r="L10" s="9">
        <v>1.06</v>
      </c>
      <c r="M10" s="8" t="s">
        <v>0</v>
      </c>
      <c r="N10" s="8" t="s">
        <v>0</v>
      </c>
      <c r="O10" s="9">
        <v>86367.98</v>
      </c>
      <c r="P10" s="9">
        <v>100</v>
      </c>
      <c r="Q10" s="9">
        <v>3.83</v>
      </c>
      <c r="R10" s="8" t="s">
        <v>0</v>
      </c>
    </row>
    <row r="11" spans="1:18" ht="12.75" customHeight="1" x14ac:dyDescent="0.3">
      <c r="A11" s="4" t="s">
        <v>0</v>
      </c>
      <c r="B11" s="4" t="s">
        <v>1021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2.5299999999999998</v>
      </c>
      <c r="J11" s="4" t="s">
        <v>0</v>
      </c>
      <c r="K11" s="6">
        <v>1.59</v>
      </c>
      <c r="L11" s="6">
        <v>1.06</v>
      </c>
      <c r="M11" s="4" t="s">
        <v>0</v>
      </c>
      <c r="N11" s="4" t="s">
        <v>0</v>
      </c>
      <c r="O11" s="6">
        <v>86367.98</v>
      </c>
      <c r="P11" s="6">
        <v>100</v>
      </c>
      <c r="Q11" s="6">
        <v>3.83</v>
      </c>
      <c r="R11" s="4" t="s">
        <v>0</v>
      </c>
    </row>
    <row r="12" spans="1:18" ht="12.75" customHeight="1" x14ac:dyDescent="0.3">
      <c r="A12" s="4" t="s">
        <v>0</v>
      </c>
      <c r="B12" s="4" t="s">
        <v>1022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1.9</v>
      </c>
      <c r="J12" s="4" t="s">
        <v>0</v>
      </c>
      <c r="K12" s="6">
        <v>0</v>
      </c>
      <c r="L12" s="6">
        <v>1.52</v>
      </c>
      <c r="M12" s="4" t="s">
        <v>0</v>
      </c>
      <c r="N12" s="4" t="s">
        <v>0</v>
      </c>
      <c r="O12" s="6">
        <v>58883.39</v>
      </c>
      <c r="P12" s="6">
        <v>68.180000000000007</v>
      </c>
      <c r="Q12" s="6">
        <v>2.61</v>
      </c>
      <c r="R12" s="4" t="s">
        <v>0</v>
      </c>
    </row>
    <row r="13" spans="1:18" ht="12.75" customHeight="1" x14ac:dyDescent="0.3">
      <c r="A13" s="10" t="s">
        <v>0</v>
      </c>
      <c r="B13" s="10" t="s">
        <v>1023</v>
      </c>
      <c r="C13" s="10" t="s">
        <v>0</v>
      </c>
      <c r="D13" s="11">
        <v>124</v>
      </c>
      <c r="E13" s="10" t="s">
        <v>0</v>
      </c>
      <c r="F13" s="10" t="s">
        <v>90</v>
      </c>
      <c r="G13" s="10" t="s">
        <v>0</v>
      </c>
      <c r="H13" s="10" t="s">
        <v>86</v>
      </c>
      <c r="I13" s="12">
        <v>0</v>
      </c>
      <c r="J13" s="10" t="s">
        <v>87</v>
      </c>
      <c r="K13" s="12">
        <v>0</v>
      </c>
      <c r="L13" s="12">
        <v>0</v>
      </c>
      <c r="M13" s="12">
        <v>0</v>
      </c>
      <c r="N13" s="12">
        <v>0</v>
      </c>
      <c r="O13" s="12">
        <v>0.2</v>
      </c>
      <c r="P13" s="12">
        <v>0</v>
      </c>
      <c r="Q13" s="12">
        <v>0</v>
      </c>
      <c r="R13" s="10" t="s">
        <v>0</v>
      </c>
    </row>
    <row r="14" spans="1:18" ht="12.75" customHeight="1" x14ac:dyDescent="0.3">
      <c r="A14" s="10" t="s">
        <v>0</v>
      </c>
      <c r="B14" s="10" t="s">
        <v>1024</v>
      </c>
      <c r="C14" s="10" t="s">
        <v>1025</v>
      </c>
      <c r="D14" s="11">
        <v>800069338</v>
      </c>
      <c r="E14" s="11">
        <v>99608</v>
      </c>
      <c r="F14" s="10" t="s">
        <v>1026</v>
      </c>
      <c r="G14" s="10" t="s">
        <v>1027</v>
      </c>
      <c r="H14" s="10" t="s">
        <v>1028</v>
      </c>
      <c r="I14" s="12">
        <v>0</v>
      </c>
      <c r="J14" s="10" t="s">
        <v>87</v>
      </c>
      <c r="K14" s="12">
        <v>0</v>
      </c>
      <c r="L14" s="12">
        <v>0</v>
      </c>
      <c r="M14" s="12">
        <v>5874.13</v>
      </c>
      <c r="N14" s="12">
        <v>100</v>
      </c>
      <c r="O14" s="12">
        <v>5.87</v>
      </c>
      <c r="P14" s="12">
        <v>0.01</v>
      </c>
      <c r="Q14" s="12">
        <v>0</v>
      </c>
      <c r="R14" s="10" t="s">
        <v>0</v>
      </c>
    </row>
    <row r="15" spans="1:18" ht="12.75" customHeight="1" x14ac:dyDescent="0.3">
      <c r="A15" s="10" t="s">
        <v>0</v>
      </c>
      <c r="B15" s="10" t="s">
        <v>1029</v>
      </c>
      <c r="C15" s="10" t="s">
        <v>1025</v>
      </c>
      <c r="D15" s="11">
        <v>893000109</v>
      </c>
      <c r="E15" s="11">
        <v>99608</v>
      </c>
      <c r="F15" s="10" t="s">
        <v>1026</v>
      </c>
      <c r="G15" s="10" t="s">
        <v>1030</v>
      </c>
      <c r="H15" s="10" t="s">
        <v>1028</v>
      </c>
      <c r="I15" s="12">
        <v>1.9</v>
      </c>
      <c r="J15" s="10" t="s">
        <v>87</v>
      </c>
      <c r="K15" s="12">
        <v>0</v>
      </c>
      <c r="L15" s="12">
        <v>1.52</v>
      </c>
      <c r="M15" s="12">
        <v>57609893.240000002</v>
      </c>
      <c r="N15" s="12">
        <v>102.2</v>
      </c>
      <c r="O15" s="12">
        <v>58877.31</v>
      </c>
      <c r="P15" s="12">
        <v>68.17</v>
      </c>
      <c r="Q15" s="12">
        <v>2.61</v>
      </c>
      <c r="R15" s="10" t="s">
        <v>0</v>
      </c>
    </row>
    <row r="16" spans="1:18" ht="12.75" customHeight="1" x14ac:dyDescent="0.3">
      <c r="A16" s="4" t="s">
        <v>0</v>
      </c>
      <c r="B16" s="4" t="s">
        <v>1031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0.7</v>
      </c>
      <c r="J16" s="4" t="s">
        <v>0</v>
      </c>
      <c r="K16" s="6">
        <v>4.95</v>
      </c>
      <c r="L16" s="6">
        <v>0.32</v>
      </c>
      <c r="M16" s="4" t="s">
        <v>0</v>
      </c>
      <c r="N16" s="4" t="s">
        <v>0</v>
      </c>
      <c r="O16" s="6">
        <v>0.01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10" t="s">
        <v>0</v>
      </c>
      <c r="B17" s="10" t="s">
        <v>1032</v>
      </c>
      <c r="C17" s="10" t="s">
        <v>1025</v>
      </c>
      <c r="D17" s="11">
        <v>872549803</v>
      </c>
      <c r="E17" s="11">
        <v>520022690</v>
      </c>
      <c r="F17" s="10" t="s">
        <v>133</v>
      </c>
      <c r="G17" s="10" t="s">
        <v>1033</v>
      </c>
      <c r="H17" s="10" t="s">
        <v>133</v>
      </c>
      <c r="I17" s="12">
        <v>0.7</v>
      </c>
      <c r="J17" s="10" t="s">
        <v>87</v>
      </c>
      <c r="K17" s="20">
        <v>4.9500000000000002E-2</v>
      </c>
      <c r="L17" s="12">
        <v>0.32</v>
      </c>
      <c r="M17" s="12">
        <v>5</v>
      </c>
      <c r="N17" s="12">
        <v>165.24</v>
      </c>
      <c r="O17" s="12">
        <v>0.01</v>
      </c>
      <c r="P17" s="12">
        <v>0</v>
      </c>
      <c r="Q17" s="12">
        <v>0</v>
      </c>
      <c r="R17" s="10" t="s">
        <v>0</v>
      </c>
    </row>
    <row r="18" spans="1:18" ht="12.75" customHeight="1" x14ac:dyDescent="0.3">
      <c r="A18" s="4" t="s">
        <v>0</v>
      </c>
      <c r="B18" s="4" t="s">
        <v>1034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1035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3.88</v>
      </c>
      <c r="J19" s="4" t="s">
        <v>0</v>
      </c>
      <c r="K19" s="6">
        <v>4.9800000000000004</v>
      </c>
      <c r="L19" s="6">
        <v>0.09</v>
      </c>
      <c r="M19" s="4" t="s">
        <v>0</v>
      </c>
      <c r="N19" s="4" t="s">
        <v>0</v>
      </c>
      <c r="O19" s="6">
        <v>27484.59</v>
      </c>
      <c r="P19" s="6">
        <v>31.82</v>
      </c>
      <c r="Q19" s="6">
        <v>1.22</v>
      </c>
      <c r="R19" s="4" t="s">
        <v>0</v>
      </c>
    </row>
    <row r="20" spans="1:18" ht="12.75" customHeight="1" x14ac:dyDescent="0.3">
      <c r="A20" s="10" t="s">
        <v>0</v>
      </c>
      <c r="B20" s="10" t="s">
        <v>1036</v>
      </c>
      <c r="C20" s="16" t="s">
        <v>1188</v>
      </c>
      <c r="D20" s="11">
        <v>90150502</v>
      </c>
      <c r="E20" s="11">
        <v>512475203</v>
      </c>
      <c r="F20" s="10" t="s">
        <v>194</v>
      </c>
      <c r="G20" s="10" t="s">
        <v>1037</v>
      </c>
      <c r="H20" s="10" t="s">
        <v>195</v>
      </c>
      <c r="I20" s="12">
        <v>4.07</v>
      </c>
      <c r="J20" s="10" t="s">
        <v>87</v>
      </c>
      <c r="K20" s="20">
        <v>3.8767999999999997E-2</v>
      </c>
      <c r="L20" s="12">
        <v>0.13</v>
      </c>
      <c r="M20" s="12">
        <v>32592.73</v>
      </c>
      <c r="N20" s="12">
        <v>155.69</v>
      </c>
      <c r="O20" s="12">
        <v>50.74</v>
      </c>
      <c r="P20" s="12">
        <v>0.06</v>
      </c>
      <c r="Q20" s="12">
        <v>0</v>
      </c>
      <c r="R20" s="11">
        <v>890010200</v>
      </c>
    </row>
    <row r="21" spans="1:18" ht="12.75" customHeight="1" x14ac:dyDescent="0.3">
      <c r="A21" s="10" t="s">
        <v>0</v>
      </c>
      <c r="B21" s="10" t="s">
        <v>1038</v>
      </c>
      <c r="C21" s="16" t="s">
        <v>1188</v>
      </c>
      <c r="D21" s="11">
        <v>90150503</v>
      </c>
      <c r="E21" s="11">
        <v>512475203</v>
      </c>
      <c r="F21" s="10" t="s">
        <v>194</v>
      </c>
      <c r="G21" s="10" t="s">
        <v>1039</v>
      </c>
      <c r="H21" s="10" t="s">
        <v>195</v>
      </c>
      <c r="I21" s="12">
        <v>4.07</v>
      </c>
      <c r="J21" s="10" t="s">
        <v>87</v>
      </c>
      <c r="K21" s="20">
        <v>3.8765999999999995E-2</v>
      </c>
      <c r="L21" s="12">
        <v>0.13</v>
      </c>
      <c r="M21" s="12">
        <v>366688.96</v>
      </c>
      <c r="N21" s="12">
        <v>157.16999999999999</v>
      </c>
      <c r="O21" s="12">
        <v>576.32000000000005</v>
      </c>
      <c r="P21" s="12">
        <v>0.67</v>
      </c>
      <c r="Q21" s="12">
        <v>0.03</v>
      </c>
      <c r="R21" s="11">
        <v>890010408</v>
      </c>
    </row>
    <row r="22" spans="1:18" ht="12.75" customHeight="1" x14ac:dyDescent="0.3">
      <c r="A22" s="10" t="s">
        <v>0</v>
      </c>
      <c r="B22" s="10" t="s">
        <v>1040</v>
      </c>
      <c r="C22" s="16" t="s">
        <v>1188</v>
      </c>
      <c r="D22" s="11">
        <v>90150504</v>
      </c>
      <c r="E22" s="11">
        <v>512475203</v>
      </c>
      <c r="F22" s="10" t="s">
        <v>194</v>
      </c>
      <c r="G22" s="10" t="s">
        <v>1041</v>
      </c>
      <c r="H22" s="10" t="s">
        <v>195</v>
      </c>
      <c r="I22" s="12">
        <v>4.07</v>
      </c>
      <c r="J22" s="10" t="s">
        <v>87</v>
      </c>
      <c r="K22" s="20">
        <v>3.8767000000000003E-2</v>
      </c>
      <c r="L22" s="12">
        <v>0.13</v>
      </c>
      <c r="M22" s="12">
        <v>420219.41</v>
      </c>
      <c r="N22" s="12">
        <v>155.55000000000001</v>
      </c>
      <c r="O22" s="12">
        <v>653.65</v>
      </c>
      <c r="P22" s="12">
        <v>0.76</v>
      </c>
      <c r="Q22" s="12">
        <v>0.03</v>
      </c>
      <c r="R22" s="11">
        <v>890010705</v>
      </c>
    </row>
    <row r="23" spans="1:18" ht="12.75" customHeight="1" x14ac:dyDescent="0.3">
      <c r="A23" s="10" t="s">
        <v>0</v>
      </c>
      <c r="B23" s="10" t="s">
        <v>1042</v>
      </c>
      <c r="C23" s="16" t="s">
        <v>1188</v>
      </c>
      <c r="D23" s="11">
        <v>90150505</v>
      </c>
      <c r="E23" s="11">
        <v>512475203</v>
      </c>
      <c r="F23" s="10" t="s">
        <v>194</v>
      </c>
      <c r="G23" s="10" t="s">
        <v>1043</v>
      </c>
      <c r="H23" s="10" t="s">
        <v>195</v>
      </c>
      <c r="I23" s="12">
        <v>4.07</v>
      </c>
      <c r="J23" s="10" t="s">
        <v>87</v>
      </c>
      <c r="K23" s="20">
        <v>3.8767000000000003E-2</v>
      </c>
      <c r="L23" s="12">
        <v>0.13</v>
      </c>
      <c r="M23" s="12">
        <v>490392.07</v>
      </c>
      <c r="N23" s="12">
        <v>155.55000000000001</v>
      </c>
      <c r="O23" s="12">
        <v>762.8</v>
      </c>
      <c r="P23" s="12">
        <v>0.88</v>
      </c>
      <c r="Q23" s="12">
        <v>0.03</v>
      </c>
      <c r="R23" s="11">
        <v>890010804</v>
      </c>
    </row>
    <row r="24" spans="1:18" ht="12.75" customHeight="1" x14ac:dyDescent="0.3">
      <c r="A24" s="10" t="s">
        <v>0</v>
      </c>
      <c r="B24" s="10" t="s">
        <v>1044</v>
      </c>
      <c r="C24" s="16" t="s">
        <v>1188</v>
      </c>
      <c r="D24" s="11">
        <v>90150506</v>
      </c>
      <c r="E24" s="11">
        <v>512475203</v>
      </c>
      <c r="F24" s="10" t="s">
        <v>194</v>
      </c>
      <c r="G24" s="10" t="s">
        <v>1045</v>
      </c>
      <c r="H24" s="10" t="s">
        <v>195</v>
      </c>
      <c r="I24" s="12">
        <v>4.07</v>
      </c>
      <c r="J24" s="10" t="s">
        <v>87</v>
      </c>
      <c r="K24" s="20">
        <v>3.8767000000000003E-2</v>
      </c>
      <c r="L24" s="12">
        <v>0.13</v>
      </c>
      <c r="M24" s="12">
        <v>497162.33</v>
      </c>
      <c r="N24" s="12">
        <v>155.55000000000001</v>
      </c>
      <c r="O24" s="12">
        <v>773.34</v>
      </c>
      <c r="P24" s="12">
        <v>0.89</v>
      </c>
      <c r="Q24" s="12">
        <v>0.03</v>
      </c>
      <c r="R24" s="11">
        <v>890011109</v>
      </c>
    </row>
    <row r="25" spans="1:18" ht="12.75" customHeight="1" x14ac:dyDescent="0.3">
      <c r="A25" s="10" t="s">
        <v>0</v>
      </c>
      <c r="B25" s="10" t="s">
        <v>1046</v>
      </c>
      <c r="C25" s="16" t="s">
        <v>1188</v>
      </c>
      <c r="D25" s="11">
        <v>90150507</v>
      </c>
      <c r="E25" s="11">
        <v>512475203</v>
      </c>
      <c r="F25" s="10" t="s">
        <v>194</v>
      </c>
      <c r="G25" s="10" t="s">
        <v>1047</v>
      </c>
      <c r="H25" s="10" t="s">
        <v>195</v>
      </c>
      <c r="I25" s="12">
        <v>4.07</v>
      </c>
      <c r="J25" s="10" t="s">
        <v>87</v>
      </c>
      <c r="K25" s="20">
        <v>3.8767999999999997E-2</v>
      </c>
      <c r="L25" s="12">
        <v>0.13</v>
      </c>
      <c r="M25" s="12">
        <v>466949.36</v>
      </c>
      <c r="N25" s="12">
        <v>156.77000000000001</v>
      </c>
      <c r="O25" s="12">
        <v>732.04</v>
      </c>
      <c r="P25" s="12">
        <v>0.85</v>
      </c>
      <c r="Q25" s="12">
        <v>0.03</v>
      </c>
      <c r="R25" s="11">
        <v>890011307</v>
      </c>
    </row>
    <row r="26" spans="1:18" ht="12.75" customHeight="1" x14ac:dyDescent="0.3">
      <c r="A26" s="10" t="s">
        <v>0</v>
      </c>
      <c r="B26" s="10" t="s">
        <v>1036</v>
      </c>
      <c r="C26" s="16" t="s">
        <v>1188</v>
      </c>
      <c r="D26" s="11">
        <v>90150501</v>
      </c>
      <c r="E26" s="11">
        <v>512475203</v>
      </c>
      <c r="F26" s="10" t="s">
        <v>194</v>
      </c>
      <c r="G26" s="10" t="s">
        <v>1048</v>
      </c>
      <c r="H26" s="10" t="s">
        <v>195</v>
      </c>
      <c r="I26" s="12">
        <v>4.07</v>
      </c>
      <c r="J26" s="10" t="s">
        <v>87</v>
      </c>
      <c r="K26" s="20">
        <v>3.8767000000000003E-2</v>
      </c>
      <c r="L26" s="12">
        <v>0.13</v>
      </c>
      <c r="M26" s="12">
        <v>846980.04</v>
      </c>
      <c r="N26" s="12">
        <v>156.43</v>
      </c>
      <c r="O26" s="12">
        <v>1324.93</v>
      </c>
      <c r="P26" s="12">
        <v>1.53</v>
      </c>
      <c r="Q26" s="12">
        <v>0.06</v>
      </c>
      <c r="R26" s="11">
        <v>890010002</v>
      </c>
    </row>
    <row r="27" spans="1:18" ht="12.75" customHeight="1" x14ac:dyDescent="0.3">
      <c r="A27" s="10" t="s">
        <v>0</v>
      </c>
      <c r="B27" s="10" t="s">
        <v>1049</v>
      </c>
      <c r="C27" s="16" t="s">
        <v>1188</v>
      </c>
      <c r="D27" s="11">
        <v>90150510</v>
      </c>
      <c r="E27" s="11">
        <v>512475203</v>
      </c>
      <c r="F27" s="10" t="s">
        <v>194</v>
      </c>
      <c r="G27" s="10" t="s">
        <v>1050</v>
      </c>
      <c r="H27" s="10" t="s">
        <v>195</v>
      </c>
      <c r="I27" s="12">
        <v>4.07</v>
      </c>
      <c r="J27" s="10" t="s">
        <v>87</v>
      </c>
      <c r="K27" s="20">
        <v>3.8765999999999995E-2</v>
      </c>
      <c r="L27" s="12">
        <v>0.13</v>
      </c>
      <c r="M27" s="12">
        <v>1020857.53</v>
      </c>
      <c r="N27" s="12">
        <v>153.38</v>
      </c>
      <c r="O27" s="12">
        <v>1565.79</v>
      </c>
      <c r="P27" s="12">
        <v>1.81</v>
      </c>
      <c r="Q27" s="12">
        <v>7.0000000000000007E-2</v>
      </c>
      <c r="R27" s="11">
        <v>890011901</v>
      </c>
    </row>
    <row r="28" spans="1:18" ht="12.75" customHeight="1" x14ac:dyDescent="0.3">
      <c r="A28" s="10" t="s">
        <v>0</v>
      </c>
      <c r="B28" s="10" t="s">
        <v>1051</v>
      </c>
      <c r="C28" s="16" t="s">
        <v>1188</v>
      </c>
      <c r="D28" s="11">
        <v>90150511</v>
      </c>
      <c r="E28" s="11">
        <v>512475203</v>
      </c>
      <c r="F28" s="10" t="s">
        <v>194</v>
      </c>
      <c r="G28" s="10" t="s">
        <v>1052</v>
      </c>
      <c r="H28" s="10" t="s">
        <v>195</v>
      </c>
      <c r="I28" s="12">
        <v>4.07</v>
      </c>
      <c r="J28" s="10" t="s">
        <v>87</v>
      </c>
      <c r="K28" s="20">
        <v>3.8767000000000003E-2</v>
      </c>
      <c r="L28" s="12">
        <v>0.13</v>
      </c>
      <c r="M28" s="12">
        <v>756895.51</v>
      </c>
      <c r="N28" s="12">
        <v>150.69999999999999</v>
      </c>
      <c r="O28" s="12">
        <v>1140.6400000000001</v>
      </c>
      <c r="P28" s="12">
        <v>1.32</v>
      </c>
      <c r="Q28" s="12">
        <v>0.05</v>
      </c>
      <c r="R28" s="11">
        <v>890012107</v>
      </c>
    </row>
    <row r="29" spans="1:18" ht="12.75" customHeight="1" x14ac:dyDescent="0.3">
      <c r="A29" s="10" t="s">
        <v>0</v>
      </c>
      <c r="B29" s="10" t="s">
        <v>1053</v>
      </c>
      <c r="C29" s="16" t="s">
        <v>1188</v>
      </c>
      <c r="D29" s="11">
        <v>90150512</v>
      </c>
      <c r="E29" s="11">
        <v>512475203</v>
      </c>
      <c r="F29" s="10" t="s">
        <v>194</v>
      </c>
      <c r="G29" s="10" t="s">
        <v>1054</v>
      </c>
      <c r="H29" s="10" t="s">
        <v>195</v>
      </c>
      <c r="I29" s="12">
        <v>4.07</v>
      </c>
      <c r="J29" s="10" t="s">
        <v>87</v>
      </c>
      <c r="K29" s="20">
        <v>3.8767999999999997E-2</v>
      </c>
      <c r="L29" s="12">
        <v>0.13</v>
      </c>
      <c r="M29" s="12">
        <v>588971.18000000005</v>
      </c>
      <c r="N29" s="12">
        <v>146.32</v>
      </c>
      <c r="O29" s="12">
        <v>861.78</v>
      </c>
      <c r="P29" s="12">
        <v>1</v>
      </c>
      <c r="Q29" s="12">
        <v>0.04</v>
      </c>
      <c r="R29" s="11">
        <v>890012305</v>
      </c>
    </row>
    <row r="30" spans="1:18" ht="12.75" customHeight="1" x14ac:dyDescent="0.3">
      <c r="A30" s="10" t="s">
        <v>0</v>
      </c>
      <c r="B30" s="10" t="s">
        <v>1055</v>
      </c>
      <c r="C30" s="16" t="s">
        <v>1188</v>
      </c>
      <c r="D30" s="11">
        <v>90150513</v>
      </c>
      <c r="E30" s="11">
        <v>512475203</v>
      </c>
      <c r="F30" s="10" t="s">
        <v>194</v>
      </c>
      <c r="G30" s="10" t="s">
        <v>1056</v>
      </c>
      <c r="H30" s="10" t="s">
        <v>195</v>
      </c>
      <c r="I30" s="12">
        <v>4.07</v>
      </c>
      <c r="J30" s="10" t="s">
        <v>87</v>
      </c>
      <c r="K30" s="20">
        <v>3.8767000000000003E-2</v>
      </c>
      <c r="L30" s="12">
        <v>0.13</v>
      </c>
      <c r="M30" s="12">
        <v>732748.93</v>
      </c>
      <c r="N30" s="12">
        <v>144.02000000000001</v>
      </c>
      <c r="O30" s="12">
        <v>1055.3</v>
      </c>
      <c r="P30" s="12">
        <v>1.22</v>
      </c>
      <c r="Q30" s="12">
        <v>0.05</v>
      </c>
      <c r="R30" s="11">
        <v>890012503</v>
      </c>
    </row>
    <row r="31" spans="1:18" ht="12.75" customHeight="1" x14ac:dyDescent="0.3">
      <c r="A31" s="10" t="s">
        <v>0</v>
      </c>
      <c r="B31" s="10" t="s">
        <v>1057</v>
      </c>
      <c r="C31" s="16" t="s">
        <v>1188</v>
      </c>
      <c r="D31" s="11">
        <v>90150514</v>
      </c>
      <c r="E31" s="11">
        <v>512475203</v>
      </c>
      <c r="F31" s="10" t="s">
        <v>194</v>
      </c>
      <c r="G31" s="10" t="s">
        <v>1058</v>
      </c>
      <c r="H31" s="10" t="s">
        <v>195</v>
      </c>
      <c r="I31" s="12">
        <v>4.07</v>
      </c>
      <c r="J31" s="10" t="s">
        <v>87</v>
      </c>
      <c r="K31" s="20">
        <v>3.8765999999999995E-2</v>
      </c>
      <c r="L31" s="12">
        <v>0.13</v>
      </c>
      <c r="M31" s="12">
        <v>705618.63</v>
      </c>
      <c r="N31" s="12">
        <v>143.75</v>
      </c>
      <c r="O31" s="12">
        <v>1014.33</v>
      </c>
      <c r="P31" s="12">
        <v>1.17</v>
      </c>
      <c r="Q31" s="12">
        <v>0.04</v>
      </c>
      <c r="R31" s="11">
        <v>890012701</v>
      </c>
    </row>
    <row r="32" spans="1:18" ht="12.75" customHeight="1" x14ac:dyDescent="0.3">
      <c r="A32" s="10" t="s">
        <v>0</v>
      </c>
      <c r="B32" s="10" t="s">
        <v>1059</v>
      </c>
      <c r="C32" s="16" t="s">
        <v>1188</v>
      </c>
      <c r="D32" s="11">
        <v>90150508</v>
      </c>
      <c r="E32" s="11">
        <v>512475203</v>
      </c>
      <c r="F32" s="10" t="s">
        <v>194</v>
      </c>
      <c r="G32" s="10" t="s">
        <v>1060</v>
      </c>
      <c r="H32" s="10" t="s">
        <v>195</v>
      </c>
      <c r="I32" s="12">
        <v>4.07</v>
      </c>
      <c r="J32" s="10" t="s">
        <v>87</v>
      </c>
      <c r="K32" s="20">
        <v>3.8767000000000003E-2</v>
      </c>
      <c r="L32" s="12">
        <v>0.13</v>
      </c>
      <c r="M32" s="12">
        <v>118593.69</v>
      </c>
      <c r="N32" s="12">
        <v>154.44</v>
      </c>
      <c r="O32" s="12">
        <v>183.16</v>
      </c>
      <c r="P32" s="12">
        <v>0.21</v>
      </c>
      <c r="Q32" s="12">
        <v>0.01</v>
      </c>
      <c r="R32" s="11">
        <v>890011505</v>
      </c>
    </row>
    <row r="33" spans="1:18" ht="12.75" customHeight="1" x14ac:dyDescent="0.3">
      <c r="A33" s="10" t="s">
        <v>0</v>
      </c>
      <c r="B33" s="10" t="s">
        <v>1061</v>
      </c>
      <c r="C33" s="16" t="s">
        <v>1188</v>
      </c>
      <c r="D33" s="11">
        <v>90150509</v>
      </c>
      <c r="E33" s="11">
        <v>512475203</v>
      </c>
      <c r="F33" s="10" t="s">
        <v>194</v>
      </c>
      <c r="G33" s="10" t="s">
        <v>1062</v>
      </c>
      <c r="H33" s="10" t="s">
        <v>195</v>
      </c>
      <c r="I33" s="12">
        <v>4.07</v>
      </c>
      <c r="J33" s="10" t="s">
        <v>87</v>
      </c>
      <c r="K33" s="20">
        <v>3.8765999999999995E-2</v>
      </c>
      <c r="L33" s="12">
        <v>0.13</v>
      </c>
      <c r="M33" s="12">
        <v>1537012.28</v>
      </c>
      <c r="N33" s="12">
        <v>152.91999999999999</v>
      </c>
      <c r="O33" s="12">
        <v>2350.4</v>
      </c>
      <c r="P33" s="12">
        <v>2.72</v>
      </c>
      <c r="Q33" s="12">
        <v>0.1</v>
      </c>
      <c r="R33" s="11">
        <v>890011703</v>
      </c>
    </row>
    <row r="34" spans="1:18" ht="12.75" customHeight="1" x14ac:dyDescent="0.3">
      <c r="A34" s="10" t="s">
        <v>0</v>
      </c>
      <c r="B34" s="10" t="s">
        <v>1063</v>
      </c>
      <c r="C34" s="16" t="s">
        <v>1188</v>
      </c>
      <c r="D34" s="11">
        <v>90150518</v>
      </c>
      <c r="E34" s="11">
        <v>512475203</v>
      </c>
      <c r="F34" s="10" t="s">
        <v>194</v>
      </c>
      <c r="G34" s="10" t="s">
        <v>1064</v>
      </c>
      <c r="H34" s="10" t="s">
        <v>195</v>
      </c>
      <c r="I34" s="12">
        <v>4.07</v>
      </c>
      <c r="J34" s="10" t="s">
        <v>87</v>
      </c>
      <c r="K34" s="20">
        <v>3.8765999999999995E-2</v>
      </c>
      <c r="L34" s="12">
        <v>0.13</v>
      </c>
      <c r="M34" s="12">
        <v>275541.7</v>
      </c>
      <c r="N34" s="12">
        <v>146.63</v>
      </c>
      <c r="O34" s="12">
        <v>404.03</v>
      </c>
      <c r="P34" s="12">
        <v>0.47</v>
      </c>
      <c r="Q34" s="12">
        <v>0.02</v>
      </c>
      <c r="R34" s="11">
        <v>890013105</v>
      </c>
    </row>
    <row r="35" spans="1:18" ht="12.75" customHeight="1" x14ac:dyDescent="0.3">
      <c r="A35" s="10" t="s">
        <v>0</v>
      </c>
      <c r="B35" s="10" t="s">
        <v>1065</v>
      </c>
      <c r="C35" s="16" t="s">
        <v>1188</v>
      </c>
      <c r="D35" s="11">
        <v>90150519</v>
      </c>
      <c r="E35" s="11">
        <v>512475203</v>
      </c>
      <c r="F35" s="10" t="s">
        <v>194</v>
      </c>
      <c r="G35" s="10" t="s">
        <v>1066</v>
      </c>
      <c r="H35" s="10" t="s">
        <v>195</v>
      </c>
      <c r="I35" s="12">
        <v>4.07</v>
      </c>
      <c r="J35" s="10" t="s">
        <v>87</v>
      </c>
      <c r="K35" s="20">
        <v>3.8767999999999997E-2</v>
      </c>
      <c r="L35" s="12">
        <v>0.13</v>
      </c>
      <c r="M35" s="12">
        <v>277082.67</v>
      </c>
      <c r="N35" s="12">
        <v>147.07</v>
      </c>
      <c r="O35" s="12">
        <v>407.5</v>
      </c>
      <c r="P35" s="12">
        <v>0.47</v>
      </c>
      <c r="Q35" s="12">
        <v>0.02</v>
      </c>
      <c r="R35" s="11">
        <v>890013204</v>
      </c>
    </row>
    <row r="36" spans="1:18" ht="12.75" customHeight="1" x14ac:dyDescent="0.3">
      <c r="A36" s="10" t="s">
        <v>0</v>
      </c>
      <c r="B36" s="10" t="s">
        <v>1067</v>
      </c>
      <c r="C36" s="16" t="s">
        <v>1188</v>
      </c>
      <c r="D36" s="11">
        <v>90150515</v>
      </c>
      <c r="E36" s="11">
        <v>512475203</v>
      </c>
      <c r="F36" s="10" t="s">
        <v>194</v>
      </c>
      <c r="G36" s="10" t="s">
        <v>1068</v>
      </c>
      <c r="H36" s="10" t="s">
        <v>195</v>
      </c>
      <c r="I36" s="12">
        <v>4.07</v>
      </c>
      <c r="J36" s="10" t="s">
        <v>87</v>
      </c>
      <c r="K36" s="20">
        <v>3.8767999999999997E-2</v>
      </c>
      <c r="L36" s="12">
        <v>0.13</v>
      </c>
      <c r="M36" s="12">
        <v>621704.99</v>
      </c>
      <c r="N36" s="12">
        <v>143.32</v>
      </c>
      <c r="O36" s="12">
        <v>891.03</v>
      </c>
      <c r="P36" s="12">
        <v>1.03</v>
      </c>
      <c r="Q36" s="12">
        <v>0.04</v>
      </c>
      <c r="R36" s="11">
        <v>890012800</v>
      </c>
    </row>
    <row r="37" spans="1:18" ht="12.75" customHeight="1" x14ac:dyDescent="0.3">
      <c r="A37" s="10" t="s">
        <v>0</v>
      </c>
      <c r="B37" s="10" t="s">
        <v>1069</v>
      </c>
      <c r="C37" s="16" t="s">
        <v>1188</v>
      </c>
      <c r="D37" s="11">
        <v>90150516</v>
      </c>
      <c r="E37" s="11">
        <v>512475203</v>
      </c>
      <c r="F37" s="10" t="s">
        <v>194</v>
      </c>
      <c r="G37" s="10" t="s">
        <v>931</v>
      </c>
      <c r="H37" s="10" t="s">
        <v>195</v>
      </c>
      <c r="I37" s="12">
        <v>4.07</v>
      </c>
      <c r="J37" s="10" t="s">
        <v>87</v>
      </c>
      <c r="K37" s="20">
        <v>3.8767000000000003E-2</v>
      </c>
      <c r="L37" s="12">
        <v>0.13</v>
      </c>
      <c r="M37" s="12">
        <v>644552.28</v>
      </c>
      <c r="N37" s="12">
        <v>144.03</v>
      </c>
      <c r="O37" s="12">
        <v>928.35</v>
      </c>
      <c r="P37" s="12">
        <v>1.07</v>
      </c>
      <c r="Q37" s="12">
        <v>0.04</v>
      </c>
      <c r="R37" s="11">
        <v>890012909</v>
      </c>
    </row>
    <row r="38" spans="1:18" ht="12.75" customHeight="1" x14ac:dyDescent="0.3">
      <c r="A38" s="10" t="s">
        <v>0</v>
      </c>
      <c r="B38" s="10" t="s">
        <v>1070</v>
      </c>
      <c r="C38" s="16" t="s">
        <v>1188</v>
      </c>
      <c r="D38" s="11">
        <v>90150517</v>
      </c>
      <c r="E38" s="11">
        <v>512475203</v>
      </c>
      <c r="F38" s="10" t="s">
        <v>194</v>
      </c>
      <c r="G38" s="10" t="s">
        <v>1071</v>
      </c>
      <c r="H38" s="10" t="s">
        <v>195</v>
      </c>
      <c r="I38" s="12">
        <v>4.07</v>
      </c>
      <c r="J38" s="10" t="s">
        <v>87</v>
      </c>
      <c r="K38" s="20">
        <v>3.8767999999999997E-2</v>
      </c>
      <c r="L38" s="12">
        <v>0.13</v>
      </c>
      <c r="M38" s="12">
        <v>457221.25</v>
      </c>
      <c r="N38" s="12">
        <v>145.6</v>
      </c>
      <c r="O38" s="12">
        <v>665.71</v>
      </c>
      <c r="P38" s="12">
        <v>0.77</v>
      </c>
      <c r="Q38" s="12">
        <v>0.03</v>
      </c>
      <c r="R38" s="11">
        <v>890013006</v>
      </c>
    </row>
    <row r="39" spans="1:18" ht="12.75" customHeight="1" x14ac:dyDescent="0.3">
      <c r="A39" s="10" t="s">
        <v>0</v>
      </c>
      <c r="B39" s="10" t="s">
        <v>1072</v>
      </c>
      <c r="C39" s="16" t="s">
        <v>1188</v>
      </c>
      <c r="D39" s="11">
        <v>90150300</v>
      </c>
      <c r="E39" s="11">
        <v>512475203</v>
      </c>
      <c r="F39" s="10" t="s">
        <v>208</v>
      </c>
      <c r="G39" s="10" t="s">
        <v>1073</v>
      </c>
      <c r="H39" s="10" t="s">
        <v>195</v>
      </c>
      <c r="I39" s="12">
        <v>4.28</v>
      </c>
      <c r="J39" s="10" t="s">
        <v>87</v>
      </c>
      <c r="K39" s="20">
        <v>4.7426000000000003E-2</v>
      </c>
      <c r="L39" s="12">
        <v>0.11</v>
      </c>
      <c r="M39" s="12">
        <v>1714887.1</v>
      </c>
      <c r="N39" s="12">
        <v>147.68</v>
      </c>
      <c r="O39" s="12">
        <v>2532.54</v>
      </c>
      <c r="P39" s="12">
        <v>2.93</v>
      </c>
      <c r="Q39" s="12">
        <v>0.11</v>
      </c>
      <c r="R39" s="11">
        <v>892142209</v>
      </c>
    </row>
    <row r="40" spans="1:18" ht="12.75" customHeight="1" x14ac:dyDescent="0.3">
      <c r="A40" s="10" t="s">
        <v>0</v>
      </c>
      <c r="B40" s="10" t="s">
        <v>1074</v>
      </c>
      <c r="C40" s="16" t="s">
        <v>1188</v>
      </c>
      <c r="D40" s="11">
        <v>901501000</v>
      </c>
      <c r="E40" s="11">
        <v>512475203</v>
      </c>
      <c r="F40" s="10" t="s">
        <v>233</v>
      </c>
      <c r="G40" s="10" t="s">
        <v>1075</v>
      </c>
      <c r="H40" s="10" t="s">
        <v>195</v>
      </c>
      <c r="I40" s="12">
        <v>0.99</v>
      </c>
      <c r="J40" s="10" t="s">
        <v>87</v>
      </c>
      <c r="K40" s="20">
        <v>7.0900000000000005E-2</v>
      </c>
      <c r="L40" s="12">
        <v>-0.11</v>
      </c>
      <c r="M40" s="12">
        <v>357964.55</v>
      </c>
      <c r="N40" s="12">
        <v>134.83000000000001</v>
      </c>
      <c r="O40" s="12">
        <v>482.64</v>
      </c>
      <c r="P40" s="12">
        <v>0.56000000000000005</v>
      </c>
      <c r="Q40" s="12">
        <v>0.02</v>
      </c>
      <c r="R40" s="11">
        <v>892141904</v>
      </c>
    </row>
    <row r="41" spans="1:18" ht="12.75" customHeight="1" x14ac:dyDescent="0.3">
      <c r="A41" s="10" t="s">
        <v>0</v>
      </c>
      <c r="B41" s="10" t="s">
        <v>1076</v>
      </c>
      <c r="C41" s="16" t="s">
        <v>1188</v>
      </c>
      <c r="D41" s="11">
        <v>901502000</v>
      </c>
      <c r="E41" s="11">
        <v>512475203</v>
      </c>
      <c r="F41" s="10" t="s">
        <v>233</v>
      </c>
      <c r="G41" s="10" t="s">
        <v>1077</v>
      </c>
      <c r="H41" s="10" t="s">
        <v>195</v>
      </c>
      <c r="I41" s="12">
        <v>3.53</v>
      </c>
      <c r="J41" s="10" t="s">
        <v>87</v>
      </c>
      <c r="K41" s="20">
        <v>7.1500000000000008E-2</v>
      </c>
      <c r="L41" s="12">
        <v>0.01</v>
      </c>
      <c r="M41" s="12">
        <v>5822024.25</v>
      </c>
      <c r="N41" s="12">
        <v>139.6</v>
      </c>
      <c r="O41" s="12">
        <v>8127.55</v>
      </c>
      <c r="P41" s="12">
        <v>9.41</v>
      </c>
      <c r="Q41" s="12">
        <v>0.36</v>
      </c>
      <c r="R41" s="11">
        <v>892190604</v>
      </c>
    </row>
    <row r="42" spans="1:18" ht="12.75" customHeight="1" x14ac:dyDescent="0.3">
      <c r="A42" s="4" t="s">
        <v>0</v>
      </c>
      <c r="B42" s="4" t="s">
        <v>1078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4" t="s">
        <v>0</v>
      </c>
      <c r="I42" s="6">
        <v>0</v>
      </c>
      <c r="J42" s="4" t="s">
        <v>0</v>
      </c>
      <c r="K42" s="6">
        <v>0</v>
      </c>
      <c r="L42" s="6">
        <v>0</v>
      </c>
      <c r="M42" s="4" t="s">
        <v>0</v>
      </c>
      <c r="N42" s="4" t="s">
        <v>0</v>
      </c>
      <c r="O42" s="6">
        <v>0</v>
      </c>
      <c r="P42" s="6">
        <v>0</v>
      </c>
      <c r="Q42" s="6">
        <v>0</v>
      </c>
      <c r="R42" s="4" t="s">
        <v>0</v>
      </c>
    </row>
    <row r="43" spans="1:18" ht="12.75" customHeight="1" x14ac:dyDescent="0.3">
      <c r="A43" s="4" t="s">
        <v>0</v>
      </c>
      <c r="B43" s="4" t="s">
        <v>1079</v>
      </c>
      <c r="C43" s="4" t="s">
        <v>0</v>
      </c>
      <c r="D43" s="4" t="s">
        <v>0</v>
      </c>
      <c r="E43" s="4" t="s">
        <v>0</v>
      </c>
      <c r="F43" s="4" t="s">
        <v>0</v>
      </c>
      <c r="G43" s="4" t="s">
        <v>0</v>
      </c>
      <c r="H43" s="4" t="s">
        <v>0</v>
      </c>
      <c r="I43" s="6">
        <v>0</v>
      </c>
      <c r="J43" s="4" t="s">
        <v>0</v>
      </c>
      <c r="K43" s="6">
        <v>0</v>
      </c>
      <c r="L43" s="6">
        <v>0</v>
      </c>
      <c r="M43" s="4" t="s">
        <v>0</v>
      </c>
      <c r="N43" s="4" t="s">
        <v>0</v>
      </c>
      <c r="O43" s="6">
        <v>0</v>
      </c>
      <c r="P43" s="6">
        <v>0</v>
      </c>
      <c r="Q43" s="6">
        <v>0</v>
      </c>
      <c r="R43" s="4" t="s">
        <v>0</v>
      </c>
    </row>
    <row r="44" spans="1:18" ht="12.75" customHeight="1" x14ac:dyDescent="0.3">
      <c r="A44" s="4" t="s">
        <v>0</v>
      </c>
      <c r="B44" s="4" t="s">
        <v>1080</v>
      </c>
      <c r="C44" s="4" t="s">
        <v>0</v>
      </c>
      <c r="D44" s="4" t="s">
        <v>0</v>
      </c>
      <c r="E44" s="4" t="s">
        <v>0</v>
      </c>
      <c r="F44" s="4" t="s">
        <v>0</v>
      </c>
      <c r="G44" s="4" t="s">
        <v>0</v>
      </c>
      <c r="H44" s="4" t="s">
        <v>0</v>
      </c>
      <c r="I44" s="4" t="s">
        <v>0</v>
      </c>
      <c r="J44" s="4" t="s">
        <v>0</v>
      </c>
      <c r="K44" s="4" t="s">
        <v>0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4" t="s">
        <v>0</v>
      </c>
    </row>
    <row r="45" spans="1:18" ht="12.75" customHeight="1" x14ac:dyDescent="0.3">
      <c r="A45" s="4" t="s">
        <v>0</v>
      </c>
      <c r="B45" s="4" t="s">
        <v>1081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4" t="s">
        <v>0</v>
      </c>
      <c r="J45" s="4" t="s">
        <v>0</v>
      </c>
      <c r="K45" s="4" t="s">
        <v>0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4" t="s">
        <v>0</v>
      </c>
    </row>
    <row r="46" spans="1:18" ht="12.75" customHeight="1" x14ac:dyDescent="0.3">
      <c r="A46" s="4" t="s">
        <v>0</v>
      </c>
      <c r="B46" s="4" t="s">
        <v>1082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0</v>
      </c>
      <c r="J46" s="4" t="s">
        <v>0</v>
      </c>
      <c r="K46" s="6">
        <v>0</v>
      </c>
      <c r="L46" s="6">
        <v>0</v>
      </c>
      <c r="M46" s="4" t="s">
        <v>0</v>
      </c>
      <c r="N46" s="4" t="s">
        <v>0</v>
      </c>
      <c r="O46" s="6">
        <v>0</v>
      </c>
      <c r="P46" s="6">
        <v>0</v>
      </c>
      <c r="Q46" s="6">
        <v>0</v>
      </c>
      <c r="R46" s="4" t="s">
        <v>0</v>
      </c>
    </row>
    <row r="47" spans="1:18" ht="12.75" customHeight="1" x14ac:dyDescent="0.3">
      <c r="A47" s="4" t="s">
        <v>0</v>
      </c>
      <c r="B47" s="4" t="s">
        <v>1083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0</v>
      </c>
      <c r="J47" s="4" t="s">
        <v>0</v>
      </c>
      <c r="K47" s="6">
        <v>0</v>
      </c>
      <c r="L47" s="6">
        <v>0</v>
      </c>
      <c r="M47" s="4" t="s">
        <v>0</v>
      </c>
      <c r="N47" s="4" t="s">
        <v>0</v>
      </c>
      <c r="O47" s="6">
        <v>0</v>
      </c>
      <c r="P47" s="6">
        <v>0</v>
      </c>
      <c r="Q47" s="6">
        <v>0</v>
      </c>
      <c r="R47" s="4" t="s">
        <v>0</v>
      </c>
    </row>
    <row r="48" spans="1:18" ht="12.75" customHeight="1" x14ac:dyDescent="0.3">
      <c r="A48" s="4" t="s">
        <v>0</v>
      </c>
      <c r="B48" s="4" t="s">
        <v>1084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6">
        <v>0</v>
      </c>
      <c r="J48" s="4" t="s">
        <v>0</v>
      </c>
      <c r="K48" s="6">
        <v>0</v>
      </c>
      <c r="L48" s="6">
        <v>0</v>
      </c>
      <c r="M48" s="4" t="s">
        <v>0</v>
      </c>
      <c r="N48" s="4" t="s">
        <v>0</v>
      </c>
      <c r="O48" s="6">
        <v>0</v>
      </c>
      <c r="P48" s="6">
        <v>0</v>
      </c>
      <c r="Q48" s="6">
        <v>0</v>
      </c>
      <c r="R48" s="4" t="s">
        <v>0</v>
      </c>
    </row>
    <row r="49" spans="1:18" ht="12.75" customHeight="1" x14ac:dyDescent="0.3">
      <c r="A49" s="4" t="s">
        <v>0</v>
      </c>
      <c r="B49" s="4" t="s">
        <v>1031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6">
        <v>0</v>
      </c>
      <c r="J49" s="4" t="s">
        <v>0</v>
      </c>
      <c r="K49" s="6">
        <v>0</v>
      </c>
      <c r="L49" s="6">
        <v>0</v>
      </c>
      <c r="M49" s="4" t="s">
        <v>0</v>
      </c>
      <c r="N49" s="4" t="s">
        <v>0</v>
      </c>
      <c r="O49" s="6">
        <v>0</v>
      </c>
      <c r="P49" s="6">
        <v>0</v>
      </c>
      <c r="Q49" s="6">
        <v>0</v>
      </c>
      <c r="R49" s="4" t="s">
        <v>0</v>
      </c>
    </row>
    <row r="50" spans="1:18" ht="12.75" customHeight="1" x14ac:dyDescent="0.3">
      <c r="A50" s="4" t="s">
        <v>0</v>
      </c>
      <c r="B50" s="4" t="s">
        <v>1034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6">
        <v>0</v>
      </c>
      <c r="J50" s="4" t="s">
        <v>0</v>
      </c>
      <c r="K50" s="6">
        <v>0</v>
      </c>
      <c r="L50" s="6">
        <v>0</v>
      </c>
      <c r="M50" s="4" t="s">
        <v>0</v>
      </c>
      <c r="N50" s="4" t="s">
        <v>0</v>
      </c>
      <c r="O50" s="6">
        <v>0</v>
      </c>
      <c r="P50" s="6">
        <v>0</v>
      </c>
      <c r="Q50" s="6">
        <v>0</v>
      </c>
      <c r="R50" s="4" t="s">
        <v>0</v>
      </c>
    </row>
    <row r="51" spans="1:18" ht="12.75" customHeight="1" x14ac:dyDescent="0.3">
      <c r="A51" s="4" t="s">
        <v>0</v>
      </c>
      <c r="B51" s="4" t="s">
        <v>1035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6">
        <v>0</v>
      </c>
      <c r="J51" s="4" t="s">
        <v>0</v>
      </c>
      <c r="K51" s="6">
        <v>0</v>
      </c>
      <c r="L51" s="6">
        <v>0</v>
      </c>
      <c r="M51" s="4" t="s">
        <v>0</v>
      </c>
      <c r="N51" s="4" t="s">
        <v>0</v>
      </c>
      <c r="O51" s="6">
        <v>0</v>
      </c>
      <c r="P51" s="6">
        <v>0</v>
      </c>
      <c r="Q51" s="6">
        <v>0</v>
      </c>
      <c r="R51" s="4" t="s">
        <v>0</v>
      </c>
    </row>
    <row r="52" spans="1:18" ht="12.75" customHeight="1" x14ac:dyDescent="0.3">
      <c r="A52" s="4" t="s">
        <v>0</v>
      </c>
      <c r="B52" s="4" t="s">
        <v>1083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6">
        <v>0</v>
      </c>
      <c r="J52" s="4" t="s">
        <v>0</v>
      </c>
      <c r="K52" s="6">
        <v>0</v>
      </c>
      <c r="L52" s="6">
        <v>0</v>
      </c>
      <c r="M52" s="4" t="s">
        <v>0</v>
      </c>
      <c r="N52" s="4" t="s">
        <v>0</v>
      </c>
      <c r="O52" s="6">
        <v>0</v>
      </c>
      <c r="P52" s="6">
        <v>0</v>
      </c>
      <c r="Q52" s="6">
        <v>0</v>
      </c>
      <c r="R52" s="4" t="s">
        <v>0</v>
      </c>
    </row>
    <row r="53" spans="1:18" ht="12.75" customHeight="1" x14ac:dyDescent="0.3">
      <c r="A53" s="8" t="s">
        <v>0</v>
      </c>
      <c r="B53" s="8" t="s">
        <v>108</v>
      </c>
      <c r="C53" s="8" t="s">
        <v>0</v>
      </c>
      <c r="D53" s="8" t="s">
        <v>0</v>
      </c>
      <c r="E53" s="8" t="s">
        <v>0</v>
      </c>
      <c r="F53" s="8" t="s">
        <v>0</v>
      </c>
      <c r="G53" s="8" t="s">
        <v>0</v>
      </c>
      <c r="H53" s="8" t="s">
        <v>0</v>
      </c>
      <c r="I53" s="8" t="s">
        <v>0</v>
      </c>
      <c r="J53" s="8" t="s">
        <v>0</v>
      </c>
      <c r="K53" s="8" t="s">
        <v>0</v>
      </c>
      <c r="L53" s="8" t="s">
        <v>0</v>
      </c>
      <c r="M53" s="8" t="s">
        <v>0</v>
      </c>
      <c r="N53" s="8" t="s">
        <v>0</v>
      </c>
      <c r="O53" s="8" t="s">
        <v>0</v>
      </c>
      <c r="P53" s="8" t="s">
        <v>0</v>
      </c>
      <c r="Q53" s="8" t="s">
        <v>0</v>
      </c>
      <c r="R53" s="8" t="s">
        <v>0</v>
      </c>
    </row>
    <row r="54" spans="1:18" ht="12.75" customHeight="1" x14ac:dyDescent="0.3">
      <c r="A54" s="8" t="s">
        <v>0</v>
      </c>
      <c r="B54" s="8" t="s">
        <v>160</v>
      </c>
      <c r="C54" s="8" t="s">
        <v>0</v>
      </c>
      <c r="D54" s="8" t="s">
        <v>0</v>
      </c>
      <c r="E54" s="8" t="s">
        <v>0</v>
      </c>
      <c r="F54" s="8" t="s">
        <v>0</v>
      </c>
      <c r="G54" s="8" t="s">
        <v>0</v>
      </c>
      <c r="H54" s="8" t="s">
        <v>0</v>
      </c>
      <c r="I54" s="8" t="s">
        <v>0</v>
      </c>
      <c r="J54" s="8" t="s">
        <v>0</v>
      </c>
      <c r="K54" s="8" t="s">
        <v>0</v>
      </c>
      <c r="L54" s="8" t="s">
        <v>0</v>
      </c>
      <c r="M54" s="8" t="s">
        <v>0</v>
      </c>
      <c r="N54" s="8" t="s">
        <v>0</v>
      </c>
      <c r="O54" s="8" t="s">
        <v>0</v>
      </c>
      <c r="P54" s="8" t="s">
        <v>0</v>
      </c>
      <c r="Q54" s="8" t="s">
        <v>0</v>
      </c>
      <c r="R54" s="8" t="s">
        <v>0</v>
      </c>
    </row>
    <row r="55" spans="1:18" ht="12.75" customHeight="1" x14ac:dyDescent="0.3">
      <c r="A55" s="1" t="s">
        <v>825</v>
      </c>
      <c r="B55" s="1" t="s">
        <v>62</v>
      </c>
    </row>
    <row r="56" spans="1:18" s="26" customFormat="1" x14ac:dyDescent="0.3">
      <c r="A56" s="26" t="s">
        <v>1187</v>
      </c>
    </row>
  </sheetData>
  <mergeCells count="2">
    <mergeCell ref="A56:XFD56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6"/>
  <sheetViews>
    <sheetView rightToLeft="1" topLeftCell="A7" workbookViewId="0">
      <selection activeCell="B27" sqref="B27"/>
    </sheetView>
  </sheetViews>
  <sheetFormatPr defaultRowHeight="14" x14ac:dyDescent="0.3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8" customWidth="1"/>
    <col min="10" max="10" width="14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31" customFormat="1" ht="14.25" customHeight="1" x14ac:dyDescent="0.25">
      <c r="A1" s="31" t="s">
        <v>1186</v>
      </c>
    </row>
    <row r="2" spans="1:16" s="21" customFormat="1" ht="14.25" customHeight="1" x14ac:dyDescent="0.25">
      <c r="B2" s="22" t="s">
        <v>1189</v>
      </c>
      <c r="C2" s="23">
        <v>43646</v>
      </c>
    </row>
    <row r="3" spans="1:16" ht="12.75" customHeight="1" x14ac:dyDescent="0.3">
      <c r="B3" s="24" t="s">
        <v>1190</v>
      </c>
      <c r="C3" s="25" t="s">
        <v>1170</v>
      </c>
    </row>
    <row r="4" spans="1:16" ht="12.75" customHeight="1" x14ac:dyDescent="0.3">
      <c r="B4" s="24" t="s">
        <v>1191</v>
      </c>
      <c r="C4" s="25" t="s">
        <v>1192</v>
      </c>
    </row>
    <row r="5" spans="1:16" ht="12.75" customHeight="1" x14ac:dyDescent="0.3">
      <c r="B5" s="24" t="s">
        <v>1193</v>
      </c>
      <c r="C5" s="25">
        <v>392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113</v>
      </c>
      <c r="H7" s="2" t="s">
        <v>69</v>
      </c>
      <c r="I7" s="2" t="s">
        <v>1085</v>
      </c>
      <c r="J7" s="2" t="s">
        <v>71</v>
      </c>
      <c r="K7" s="2" t="s">
        <v>114</v>
      </c>
      <c r="L7" s="2" t="s">
        <v>115</v>
      </c>
      <c r="M7" s="2" t="s">
        <v>2</v>
      </c>
      <c r="N7" s="2" t="s">
        <v>73</v>
      </c>
      <c r="O7" s="2" t="s">
        <v>118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119</v>
      </c>
      <c r="H8" s="2" t="s">
        <v>0</v>
      </c>
      <c r="I8" s="2" t="s">
        <v>5</v>
      </c>
      <c r="J8" s="2" t="s">
        <v>5</v>
      </c>
      <c r="K8" s="2" t="s">
        <v>120</v>
      </c>
      <c r="L8" s="2" t="s">
        <v>121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122</v>
      </c>
      <c r="M9" s="2" t="s">
        <v>123</v>
      </c>
      <c r="N9" s="2" t="s">
        <v>124</v>
      </c>
      <c r="O9" s="2" t="s">
        <v>125</v>
      </c>
      <c r="P9" s="2" t="s">
        <v>0</v>
      </c>
    </row>
    <row r="10" spans="1:16" ht="12.75" customHeight="1" x14ac:dyDescent="0.3">
      <c r="A10" s="8" t="s">
        <v>0</v>
      </c>
      <c r="B10" s="8" t="s">
        <v>1086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0.46</v>
      </c>
      <c r="H10" s="8" t="s">
        <v>0</v>
      </c>
      <c r="I10" s="9">
        <v>5.58</v>
      </c>
      <c r="J10" s="9">
        <v>0.09</v>
      </c>
      <c r="K10" s="8" t="s">
        <v>0</v>
      </c>
      <c r="L10" s="8" t="s">
        <v>0</v>
      </c>
      <c r="M10" s="9">
        <v>618.16</v>
      </c>
      <c r="N10" s="9">
        <v>100</v>
      </c>
      <c r="O10" s="9">
        <v>0.03</v>
      </c>
      <c r="P10" s="8" t="s">
        <v>0</v>
      </c>
    </row>
    <row r="11" spans="1:16" ht="12.75" customHeight="1" x14ac:dyDescent="0.3">
      <c r="A11" s="4" t="s">
        <v>0</v>
      </c>
      <c r="B11" s="4" t="s">
        <v>82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0.46</v>
      </c>
      <c r="H11" s="4" t="s">
        <v>0</v>
      </c>
      <c r="I11" s="6">
        <v>5.58</v>
      </c>
      <c r="J11" s="6">
        <v>0.09</v>
      </c>
      <c r="K11" s="4" t="s">
        <v>0</v>
      </c>
      <c r="L11" s="4" t="s">
        <v>0</v>
      </c>
      <c r="M11" s="6">
        <v>618.16</v>
      </c>
      <c r="N11" s="6">
        <v>100</v>
      </c>
      <c r="O11" s="6">
        <v>0.03</v>
      </c>
      <c r="P11" s="4" t="s">
        <v>0</v>
      </c>
    </row>
    <row r="12" spans="1:16" ht="12.75" customHeight="1" x14ac:dyDescent="0.3">
      <c r="A12" s="4" t="s">
        <v>0</v>
      </c>
      <c r="B12" s="4" t="s">
        <v>1087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0.46</v>
      </c>
      <c r="H12" s="4" t="s">
        <v>0</v>
      </c>
      <c r="I12" s="6">
        <v>5.58</v>
      </c>
      <c r="J12" s="6">
        <v>0.09</v>
      </c>
      <c r="K12" s="4" t="s">
        <v>0</v>
      </c>
      <c r="L12" s="4" t="s">
        <v>0</v>
      </c>
      <c r="M12" s="6">
        <v>618.16</v>
      </c>
      <c r="N12" s="6">
        <v>100</v>
      </c>
      <c r="O12" s="6">
        <v>0.03</v>
      </c>
      <c r="P12" s="4" t="s">
        <v>0</v>
      </c>
    </row>
    <row r="13" spans="1:16" ht="12.75" customHeight="1" x14ac:dyDescent="0.3">
      <c r="A13" s="10" t="s">
        <v>0</v>
      </c>
      <c r="B13" s="10" t="s">
        <v>1088</v>
      </c>
      <c r="C13" s="11">
        <v>866825409</v>
      </c>
      <c r="D13" s="11">
        <v>20</v>
      </c>
      <c r="E13" s="10" t="s">
        <v>178</v>
      </c>
      <c r="F13" s="10" t="s">
        <v>86</v>
      </c>
      <c r="G13" s="12">
        <v>0.78</v>
      </c>
      <c r="H13" s="10" t="s">
        <v>87</v>
      </c>
      <c r="I13" s="12">
        <v>6.55</v>
      </c>
      <c r="J13" s="12">
        <v>-0.08</v>
      </c>
      <c r="K13" s="12">
        <v>132990.56</v>
      </c>
      <c r="L13" s="12">
        <v>143.41</v>
      </c>
      <c r="M13" s="12">
        <v>190.72</v>
      </c>
      <c r="N13" s="12">
        <v>30.85</v>
      </c>
      <c r="O13" s="12">
        <v>0.01</v>
      </c>
      <c r="P13" s="11">
        <v>866825409</v>
      </c>
    </row>
    <row r="14" spans="1:16" ht="12.75" customHeight="1" x14ac:dyDescent="0.3">
      <c r="A14" s="10" t="s">
        <v>0</v>
      </c>
      <c r="B14" s="10" t="s">
        <v>1089</v>
      </c>
      <c r="C14" s="11">
        <v>864753967</v>
      </c>
      <c r="D14" s="11">
        <v>12</v>
      </c>
      <c r="E14" s="10" t="s">
        <v>178</v>
      </c>
      <c r="F14" s="10" t="s">
        <v>86</v>
      </c>
      <c r="G14" s="12">
        <v>0.28000000000000003</v>
      </c>
      <c r="H14" s="10" t="s">
        <v>87</v>
      </c>
      <c r="I14" s="12">
        <v>4.5</v>
      </c>
      <c r="J14" s="12">
        <v>0.18</v>
      </c>
      <c r="K14" s="12">
        <v>95999.62</v>
      </c>
      <c r="L14" s="12">
        <v>270.44</v>
      </c>
      <c r="M14" s="12">
        <v>259.62</v>
      </c>
      <c r="N14" s="12">
        <v>42</v>
      </c>
      <c r="O14" s="12">
        <v>0.01</v>
      </c>
      <c r="P14" s="11">
        <v>864753967</v>
      </c>
    </row>
    <row r="15" spans="1:16" ht="12.75" customHeight="1" x14ac:dyDescent="0.3">
      <c r="A15" s="10" t="s">
        <v>0</v>
      </c>
      <c r="B15" s="10" t="s">
        <v>1090</v>
      </c>
      <c r="C15" s="11">
        <v>873418107</v>
      </c>
      <c r="D15" s="11">
        <v>31</v>
      </c>
      <c r="E15" s="10" t="s">
        <v>85</v>
      </c>
      <c r="F15" s="10" t="s">
        <v>86</v>
      </c>
      <c r="G15" s="12">
        <v>0.35</v>
      </c>
      <c r="H15" s="10" t="s">
        <v>87</v>
      </c>
      <c r="I15" s="12">
        <v>6.13</v>
      </c>
      <c r="J15" s="12">
        <v>0.21</v>
      </c>
      <c r="K15" s="12">
        <v>44360.83</v>
      </c>
      <c r="L15" s="12">
        <v>138.59</v>
      </c>
      <c r="M15" s="12">
        <v>61.48</v>
      </c>
      <c r="N15" s="12">
        <v>9.9499999999999993</v>
      </c>
      <c r="O15" s="12">
        <v>0</v>
      </c>
      <c r="P15" s="11">
        <v>873418107</v>
      </c>
    </row>
    <row r="16" spans="1:16" ht="12.75" customHeight="1" x14ac:dyDescent="0.3">
      <c r="A16" s="10" t="s">
        <v>0</v>
      </c>
      <c r="B16" s="10" t="s">
        <v>1090</v>
      </c>
      <c r="C16" s="11">
        <v>873418503</v>
      </c>
      <c r="D16" s="11">
        <v>31</v>
      </c>
      <c r="E16" s="10" t="s">
        <v>85</v>
      </c>
      <c r="F16" s="10" t="s">
        <v>86</v>
      </c>
      <c r="G16" s="12">
        <v>0.42</v>
      </c>
      <c r="H16" s="10" t="s">
        <v>87</v>
      </c>
      <c r="I16" s="12">
        <v>6.2</v>
      </c>
      <c r="J16" s="12">
        <v>0.1</v>
      </c>
      <c r="K16" s="12">
        <v>31853.57</v>
      </c>
      <c r="L16" s="12">
        <v>139.28</v>
      </c>
      <c r="M16" s="12">
        <v>44.37</v>
      </c>
      <c r="N16" s="12">
        <v>7.18</v>
      </c>
      <c r="O16" s="12">
        <v>0</v>
      </c>
      <c r="P16" s="11">
        <v>873418503</v>
      </c>
    </row>
    <row r="17" spans="1:16" ht="12.75" customHeight="1" x14ac:dyDescent="0.3">
      <c r="A17" s="10" t="s">
        <v>0</v>
      </c>
      <c r="B17" s="10" t="s">
        <v>1090</v>
      </c>
      <c r="C17" s="11">
        <v>873418305</v>
      </c>
      <c r="D17" s="11">
        <v>31</v>
      </c>
      <c r="E17" s="10" t="s">
        <v>85</v>
      </c>
      <c r="F17" s="10" t="s">
        <v>86</v>
      </c>
      <c r="G17" s="12">
        <v>0.39</v>
      </c>
      <c r="H17" s="10" t="s">
        <v>87</v>
      </c>
      <c r="I17" s="12">
        <v>6.17</v>
      </c>
      <c r="J17" s="12">
        <v>0.13</v>
      </c>
      <c r="K17" s="12">
        <v>44494.15</v>
      </c>
      <c r="L17" s="12">
        <v>139.29</v>
      </c>
      <c r="M17" s="12">
        <v>61.98</v>
      </c>
      <c r="N17" s="12">
        <v>10.029999999999999</v>
      </c>
      <c r="O17" s="12">
        <v>0</v>
      </c>
      <c r="P17" s="11">
        <v>873418305</v>
      </c>
    </row>
    <row r="18" spans="1:16" ht="12.75" customHeight="1" x14ac:dyDescent="0.3">
      <c r="A18" s="4" t="s">
        <v>0</v>
      </c>
      <c r="B18" s="4" t="s">
        <v>1091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6">
        <v>0</v>
      </c>
      <c r="K18" s="4" t="s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1092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6">
        <v>0</v>
      </c>
      <c r="K19" s="4" t="s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1093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6">
        <v>0</v>
      </c>
      <c r="K20" s="4" t="s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704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6">
        <v>0</v>
      </c>
      <c r="K21" s="4" t="s">
        <v>0</v>
      </c>
      <c r="L21" s="4" t="s">
        <v>0</v>
      </c>
      <c r="M21" s="6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106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6">
        <v>0</v>
      </c>
      <c r="K22" s="4" t="s">
        <v>0</v>
      </c>
      <c r="L22" s="4" t="s">
        <v>0</v>
      </c>
      <c r="M22" s="6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8" t="s">
        <v>0</v>
      </c>
      <c r="B23" s="8" t="s">
        <v>108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8" t="s">
        <v>0</v>
      </c>
      <c r="B24" s="8" t="s">
        <v>160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1" t="s">
        <v>825</v>
      </c>
      <c r="B25" s="1" t="s">
        <v>62</v>
      </c>
    </row>
    <row r="26" spans="1:16" s="26" customFormat="1" x14ac:dyDescent="0.3">
      <c r="A26" s="26" t="s">
        <v>1187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31" customFormat="1" ht="14.25" customHeight="1" x14ac:dyDescent="0.25">
      <c r="A1" s="31" t="s">
        <v>1186</v>
      </c>
    </row>
    <row r="2" spans="1:12" s="21" customFormat="1" ht="14.25" customHeight="1" x14ac:dyDescent="0.25">
      <c r="B2" s="22" t="s">
        <v>1189</v>
      </c>
      <c r="C2" s="23">
        <v>43646</v>
      </c>
    </row>
    <row r="3" spans="1:12" ht="12.75" customHeight="1" x14ac:dyDescent="0.3">
      <c r="B3" s="24" t="s">
        <v>1190</v>
      </c>
      <c r="C3" s="25" t="s">
        <v>1170</v>
      </c>
    </row>
    <row r="4" spans="1:12" ht="12.75" customHeight="1" x14ac:dyDescent="0.3">
      <c r="B4" s="24" t="s">
        <v>1191</v>
      </c>
      <c r="C4" s="25" t="s">
        <v>1192</v>
      </c>
    </row>
    <row r="5" spans="1:12" ht="12.75" customHeight="1" x14ac:dyDescent="0.3">
      <c r="B5" s="24" t="s">
        <v>1193</v>
      </c>
      <c r="C5" s="25">
        <v>392</v>
      </c>
    </row>
    <row r="6" spans="1:12" ht="12.75" customHeight="1" x14ac:dyDescent="0.3">
      <c r="A6" s="2" t="s">
        <v>0</v>
      </c>
      <c r="B6" s="2" t="s">
        <v>1094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64</v>
      </c>
      <c r="C7" s="2" t="s">
        <v>1095</v>
      </c>
      <c r="D7" s="2" t="s">
        <v>1096</v>
      </c>
      <c r="E7" s="2" t="s">
        <v>1097</v>
      </c>
      <c r="F7" s="2" t="s">
        <v>69</v>
      </c>
      <c r="G7" s="2" t="s">
        <v>1098</v>
      </c>
      <c r="H7" s="2" t="s">
        <v>73</v>
      </c>
      <c r="I7" s="2" t="s">
        <v>118</v>
      </c>
      <c r="J7" s="2" t="s">
        <v>1099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173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1100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1101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1102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1103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1104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1102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1103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108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160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825</v>
      </c>
      <c r="B19" s="1" t="s">
        <v>62</v>
      </c>
    </row>
    <row r="20" spans="1:12" s="26" customFormat="1" x14ac:dyDescent="0.3">
      <c r="A20" s="26" t="s">
        <v>1187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31" customFormat="1" ht="14.25" customHeight="1" x14ac:dyDescent="0.25">
      <c r="A1" s="31" t="s">
        <v>1186</v>
      </c>
    </row>
    <row r="2" spans="1:11" s="21" customFormat="1" ht="14.25" customHeight="1" x14ac:dyDescent="0.25">
      <c r="B2" s="22" t="s">
        <v>1189</v>
      </c>
      <c r="C2" s="23">
        <v>43646</v>
      </c>
    </row>
    <row r="3" spans="1:11" ht="12.75" customHeight="1" x14ac:dyDescent="0.3">
      <c r="B3" s="24" t="s">
        <v>1190</v>
      </c>
      <c r="C3" s="25" t="s">
        <v>1170</v>
      </c>
    </row>
    <row r="4" spans="1:11" ht="12.75" customHeight="1" x14ac:dyDescent="0.3">
      <c r="B4" s="24" t="s">
        <v>1191</v>
      </c>
      <c r="C4" s="25" t="s">
        <v>1192</v>
      </c>
    </row>
    <row r="5" spans="1:11" ht="12.75" customHeight="1" x14ac:dyDescent="0.3">
      <c r="B5" s="24" t="s">
        <v>1193</v>
      </c>
      <c r="C5" s="25">
        <v>392</v>
      </c>
    </row>
    <row r="6" spans="1:11" ht="12.75" customHeight="1" x14ac:dyDescent="0.3">
      <c r="A6" s="2" t="s">
        <v>0</v>
      </c>
      <c r="B6" s="2" t="s">
        <v>1105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64</v>
      </c>
      <c r="C7" s="2" t="s">
        <v>66</v>
      </c>
      <c r="D7" s="2" t="s">
        <v>67</v>
      </c>
      <c r="E7" s="2" t="s">
        <v>1106</v>
      </c>
      <c r="F7" s="2" t="s">
        <v>1107</v>
      </c>
      <c r="G7" s="2" t="s">
        <v>69</v>
      </c>
      <c r="H7" s="2" t="s">
        <v>71</v>
      </c>
      <c r="I7" s="2" t="s">
        <v>2</v>
      </c>
      <c r="J7" s="2" t="s">
        <v>73</v>
      </c>
      <c r="K7" s="2" t="s">
        <v>118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</row>
    <row r="10" spans="1:11" ht="12.75" customHeight="1" x14ac:dyDescent="0.3">
      <c r="A10" s="8" t="s">
        <v>0</v>
      </c>
      <c r="B10" s="8" t="s">
        <v>1108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82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106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108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160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825</v>
      </c>
      <c r="B15" s="1" t="s">
        <v>62</v>
      </c>
    </row>
    <row r="16" spans="1:11" s="26" customFormat="1" x14ac:dyDescent="0.3">
      <c r="A16" s="26" t="s">
        <v>1187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2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31" customFormat="1" ht="14.25" customHeight="1" x14ac:dyDescent="0.25">
      <c r="A1" s="31" t="s">
        <v>1186</v>
      </c>
    </row>
    <row r="2" spans="1:11" s="21" customFormat="1" ht="14.25" customHeight="1" x14ac:dyDescent="0.25">
      <c r="B2" s="22" t="s">
        <v>1189</v>
      </c>
      <c r="C2" s="23">
        <v>43646</v>
      </c>
    </row>
    <row r="3" spans="1:11" ht="12.75" customHeight="1" x14ac:dyDescent="0.3">
      <c r="B3" s="24" t="s">
        <v>1190</v>
      </c>
      <c r="C3" s="25" t="s">
        <v>1170</v>
      </c>
    </row>
    <row r="4" spans="1:11" ht="12.75" customHeight="1" x14ac:dyDescent="0.3">
      <c r="B4" s="24" t="s">
        <v>1191</v>
      </c>
      <c r="C4" s="25" t="s">
        <v>1192</v>
      </c>
    </row>
    <row r="5" spans="1:11" ht="12.75" customHeight="1" x14ac:dyDescent="0.3">
      <c r="B5" s="24" t="s">
        <v>1193</v>
      </c>
      <c r="C5" s="25">
        <v>392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64</v>
      </c>
      <c r="C7" s="2" t="s">
        <v>1109</v>
      </c>
      <c r="D7" s="2" t="s">
        <v>67</v>
      </c>
      <c r="E7" s="2" t="s">
        <v>1106</v>
      </c>
      <c r="F7" s="2" t="s">
        <v>1107</v>
      </c>
      <c r="G7" s="2" t="s">
        <v>69</v>
      </c>
      <c r="H7" s="2" t="s">
        <v>71</v>
      </c>
      <c r="I7" s="2" t="s">
        <v>2</v>
      </c>
      <c r="J7" s="2" t="s">
        <v>73</v>
      </c>
      <c r="K7" s="2" t="s">
        <v>118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</row>
    <row r="10" spans="1:11" ht="12.75" customHeight="1" x14ac:dyDescent="0.3">
      <c r="A10" s="8" t="s">
        <v>0</v>
      </c>
      <c r="B10" s="8" t="s">
        <v>1110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1286.22</v>
      </c>
      <c r="J10" s="9">
        <v>100</v>
      </c>
      <c r="K10" s="9">
        <v>0.06</v>
      </c>
    </row>
    <row r="11" spans="1:11" ht="12.75" customHeight="1" x14ac:dyDescent="0.3">
      <c r="A11" s="4" t="s">
        <v>0</v>
      </c>
      <c r="B11" s="4" t="s">
        <v>82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1286.22</v>
      </c>
      <c r="J11" s="6">
        <v>100</v>
      </c>
      <c r="K11" s="6">
        <v>0.06</v>
      </c>
    </row>
    <row r="12" spans="1:11" ht="12.75" customHeight="1" x14ac:dyDescent="0.3">
      <c r="A12" s="10" t="s">
        <v>0</v>
      </c>
      <c r="B12" s="10" t="s">
        <v>1111</v>
      </c>
      <c r="C12" s="11">
        <v>1126770</v>
      </c>
      <c r="D12" s="10" t="s">
        <v>882</v>
      </c>
      <c r="E12" s="10" t="s">
        <v>195</v>
      </c>
      <c r="F12" s="12">
        <v>0</v>
      </c>
      <c r="G12" s="10" t="s">
        <v>87</v>
      </c>
      <c r="H12" s="12">
        <v>0</v>
      </c>
      <c r="I12" s="12">
        <v>0</v>
      </c>
      <c r="J12" s="12">
        <v>0</v>
      </c>
      <c r="K12" s="12">
        <v>0</v>
      </c>
    </row>
    <row r="13" spans="1:11" ht="12.75" customHeight="1" x14ac:dyDescent="0.3">
      <c r="A13" s="10" t="s">
        <v>0</v>
      </c>
      <c r="B13" s="10" t="s">
        <v>1112</v>
      </c>
      <c r="C13" s="11">
        <v>1125624</v>
      </c>
      <c r="D13" s="10" t="s">
        <v>882</v>
      </c>
      <c r="E13" s="10" t="s">
        <v>195</v>
      </c>
      <c r="F13" s="12">
        <v>0</v>
      </c>
      <c r="G13" s="10" t="s">
        <v>87</v>
      </c>
      <c r="H13" s="12">
        <v>0</v>
      </c>
      <c r="I13" s="12">
        <v>271.94</v>
      </c>
      <c r="J13" s="12">
        <v>21.14</v>
      </c>
      <c r="K13" s="12">
        <v>0.01</v>
      </c>
    </row>
    <row r="14" spans="1:11" ht="12.75" customHeight="1" x14ac:dyDescent="0.3">
      <c r="A14" s="10" t="s">
        <v>0</v>
      </c>
      <c r="B14" s="10" t="s">
        <v>1113</v>
      </c>
      <c r="C14" s="11">
        <v>1127679</v>
      </c>
      <c r="D14" s="10" t="s">
        <v>882</v>
      </c>
      <c r="E14" s="10" t="s">
        <v>195</v>
      </c>
      <c r="F14" s="12">
        <v>0</v>
      </c>
      <c r="G14" s="10" t="s">
        <v>87</v>
      </c>
      <c r="H14" s="12">
        <v>0</v>
      </c>
      <c r="I14" s="12">
        <v>271.94</v>
      </c>
      <c r="J14" s="12">
        <v>21.14</v>
      </c>
      <c r="K14" s="12">
        <v>0.01</v>
      </c>
    </row>
    <row r="15" spans="1:11" ht="12.75" customHeight="1" x14ac:dyDescent="0.3">
      <c r="A15" s="10" t="s">
        <v>0</v>
      </c>
      <c r="B15" s="10" t="s">
        <v>1114</v>
      </c>
      <c r="C15" s="11">
        <v>1131184</v>
      </c>
      <c r="D15" s="10" t="s">
        <v>882</v>
      </c>
      <c r="E15" s="10" t="s">
        <v>195</v>
      </c>
      <c r="F15" s="12">
        <v>0</v>
      </c>
      <c r="G15" s="10" t="s">
        <v>87</v>
      </c>
      <c r="H15" s="12">
        <v>0</v>
      </c>
      <c r="I15" s="12">
        <v>271.94</v>
      </c>
      <c r="J15" s="12">
        <v>21.14</v>
      </c>
      <c r="K15" s="12">
        <v>0.01</v>
      </c>
    </row>
    <row r="16" spans="1:11" ht="12.75" customHeight="1" x14ac:dyDescent="0.3">
      <c r="A16" s="10" t="s">
        <v>0</v>
      </c>
      <c r="B16" s="10" t="s">
        <v>1115</v>
      </c>
      <c r="C16" s="11">
        <v>1134394</v>
      </c>
      <c r="D16" s="10" t="s">
        <v>882</v>
      </c>
      <c r="E16" s="10" t="s">
        <v>195</v>
      </c>
      <c r="F16" s="12">
        <v>0</v>
      </c>
      <c r="G16" s="10" t="s">
        <v>87</v>
      </c>
      <c r="H16" s="12">
        <v>0</v>
      </c>
      <c r="I16" s="12">
        <v>271.94</v>
      </c>
      <c r="J16" s="12">
        <v>21.14</v>
      </c>
      <c r="K16" s="12">
        <v>0.01</v>
      </c>
    </row>
    <row r="17" spans="1:11" ht="12.75" customHeight="1" x14ac:dyDescent="0.3">
      <c r="A17" s="10" t="s">
        <v>0</v>
      </c>
      <c r="B17" s="10" t="s">
        <v>1116</v>
      </c>
      <c r="C17" s="11">
        <v>1143270</v>
      </c>
      <c r="D17" s="10" t="s">
        <v>133</v>
      </c>
      <c r="E17" s="10" t="s">
        <v>133</v>
      </c>
      <c r="F17" s="12">
        <v>0</v>
      </c>
      <c r="G17" s="10" t="s">
        <v>87</v>
      </c>
      <c r="H17" s="12">
        <v>0</v>
      </c>
      <c r="I17" s="12">
        <v>198.47</v>
      </c>
      <c r="J17" s="12">
        <v>15.43</v>
      </c>
      <c r="K17" s="12">
        <v>0.01</v>
      </c>
    </row>
    <row r="18" spans="1:11" ht="12.75" customHeight="1" x14ac:dyDescent="0.3">
      <c r="A18" s="4" t="s">
        <v>0</v>
      </c>
      <c r="B18" s="4" t="s">
        <v>106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</row>
    <row r="19" spans="1:11" ht="12.75" customHeight="1" x14ac:dyDescent="0.3">
      <c r="A19" s="8" t="s">
        <v>0</v>
      </c>
      <c r="B19" s="8" t="s">
        <v>108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</row>
    <row r="20" spans="1:11" ht="12.75" customHeight="1" x14ac:dyDescent="0.3">
      <c r="A20" s="8" t="s">
        <v>0</v>
      </c>
      <c r="B20" s="8" t="s">
        <v>160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</row>
    <row r="21" spans="1:11" ht="12.75" customHeight="1" x14ac:dyDescent="0.3">
      <c r="A21" s="1" t="s">
        <v>825</v>
      </c>
      <c r="B21" s="1" t="s">
        <v>62</v>
      </c>
    </row>
    <row r="22" spans="1:11" s="26" customFormat="1" x14ac:dyDescent="0.3">
      <c r="A22" s="26" t="s">
        <v>1187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36"/>
  <sheetViews>
    <sheetView rightToLeft="1" topLeftCell="A19" workbookViewId="0">
      <selection activeCell="B38" sqref="B38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31" customFormat="1" ht="14.25" customHeight="1" x14ac:dyDescent="0.25">
      <c r="A1" s="31" t="s">
        <v>1186</v>
      </c>
    </row>
    <row r="2" spans="1:4" s="21" customFormat="1" ht="14.25" customHeight="1" x14ac:dyDescent="0.25">
      <c r="B2" s="22" t="s">
        <v>1189</v>
      </c>
      <c r="C2" s="23">
        <v>43646</v>
      </c>
    </row>
    <row r="3" spans="1:4" ht="12.75" customHeight="1" x14ac:dyDescent="0.3">
      <c r="B3" s="24" t="s">
        <v>1190</v>
      </c>
      <c r="C3" s="25" t="s">
        <v>1170</v>
      </c>
    </row>
    <row r="4" spans="1:4" ht="12.75" customHeight="1" x14ac:dyDescent="0.3">
      <c r="B4" s="24" t="s">
        <v>1191</v>
      </c>
      <c r="C4" s="25" t="s">
        <v>1192</v>
      </c>
    </row>
    <row r="5" spans="1:4" ht="12.75" customHeight="1" x14ac:dyDescent="0.3">
      <c r="B5" s="24" t="s">
        <v>1193</v>
      </c>
      <c r="C5" s="25">
        <v>392</v>
      </c>
    </row>
    <row r="6" spans="1:4" ht="12.75" customHeight="1" x14ac:dyDescent="0.3">
      <c r="A6" s="2" t="s">
        <v>0</v>
      </c>
      <c r="B6" s="2" t="s">
        <v>1117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64</v>
      </c>
      <c r="C7" s="2" t="s">
        <v>1118</v>
      </c>
      <c r="D7" s="2" t="s">
        <v>1119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173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1120</v>
      </c>
      <c r="C10" s="9">
        <v>79653.58</v>
      </c>
      <c r="D10" s="8" t="s">
        <v>0</v>
      </c>
    </row>
    <row r="11" spans="1:4" ht="12.75" customHeight="1" x14ac:dyDescent="0.3">
      <c r="A11" s="4" t="s">
        <v>0</v>
      </c>
      <c r="B11" s="4" t="s">
        <v>82</v>
      </c>
      <c r="C11" s="6">
        <v>16934.86</v>
      </c>
      <c r="D11" s="4" t="s">
        <v>0</v>
      </c>
    </row>
    <row r="12" spans="1:4" ht="12.75" customHeight="1" x14ac:dyDescent="0.3">
      <c r="A12" s="10" t="s">
        <v>0</v>
      </c>
      <c r="B12" s="10" t="s">
        <v>1121</v>
      </c>
      <c r="C12" s="12">
        <v>101.86</v>
      </c>
      <c r="D12" s="10" t="s">
        <v>1122</v>
      </c>
    </row>
    <row r="13" spans="1:4" ht="12.75" customHeight="1" x14ac:dyDescent="0.3">
      <c r="A13" s="10" t="s">
        <v>0</v>
      </c>
      <c r="B13" s="10" t="s">
        <v>1123</v>
      </c>
      <c r="C13" s="12">
        <v>6818.73</v>
      </c>
      <c r="D13" s="10" t="s">
        <v>1124</v>
      </c>
    </row>
    <row r="14" spans="1:4" ht="12.75" customHeight="1" x14ac:dyDescent="0.3">
      <c r="A14" s="10" t="s">
        <v>0</v>
      </c>
      <c r="B14" s="10" t="s">
        <v>1125</v>
      </c>
      <c r="C14" s="12">
        <v>1040.8499999999999</v>
      </c>
      <c r="D14" s="10" t="s">
        <v>1126</v>
      </c>
    </row>
    <row r="15" spans="1:4" ht="12.75" customHeight="1" x14ac:dyDescent="0.3">
      <c r="A15" s="10" t="s">
        <v>0</v>
      </c>
      <c r="B15" s="10" t="s">
        <v>1127</v>
      </c>
      <c r="C15" s="12">
        <v>1274.51</v>
      </c>
      <c r="D15" s="10" t="s">
        <v>1128</v>
      </c>
    </row>
    <row r="16" spans="1:4" ht="12.75" customHeight="1" x14ac:dyDescent="0.3">
      <c r="A16" s="10" t="s">
        <v>0</v>
      </c>
      <c r="B16" s="10" t="s">
        <v>1129</v>
      </c>
      <c r="C16" s="12">
        <v>363.55</v>
      </c>
      <c r="D16" s="10" t="s">
        <v>1130</v>
      </c>
    </row>
    <row r="17" spans="1:4" ht="12.75" customHeight="1" x14ac:dyDescent="0.3">
      <c r="A17" s="10" t="s">
        <v>0</v>
      </c>
      <c r="B17" s="10" t="s">
        <v>1131</v>
      </c>
      <c r="C17" s="12">
        <v>1237.8800000000001</v>
      </c>
      <c r="D17" s="10" t="s">
        <v>1132</v>
      </c>
    </row>
    <row r="18" spans="1:4" ht="12.75" customHeight="1" x14ac:dyDescent="0.3">
      <c r="A18" s="10" t="s">
        <v>0</v>
      </c>
      <c r="B18" s="10" t="s">
        <v>1133</v>
      </c>
      <c r="C18" s="12">
        <v>482.92</v>
      </c>
      <c r="D18" s="10" t="s">
        <v>1134</v>
      </c>
    </row>
    <row r="19" spans="1:4" ht="12.75" customHeight="1" x14ac:dyDescent="0.3">
      <c r="A19" s="10" t="s">
        <v>0</v>
      </c>
      <c r="B19" s="10" t="s">
        <v>1135</v>
      </c>
      <c r="C19" s="12">
        <v>4602.08</v>
      </c>
      <c r="D19" s="10" t="s">
        <v>1136</v>
      </c>
    </row>
    <row r="20" spans="1:4" ht="12.75" customHeight="1" x14ac:dyDescent="0.3">
      <c r="A20" s="10" t="s">
        <v>0</v>
      </c>
      <c r="B20" s="10" t="s">
        <v>1137</v>
      </c>
      <c r="C20" s="12">
        <v>807.92</v>
      </c>
      <c r="D20" s="10" t="s">
        <v>1132</v>
      </c>
    </row>
    <row r="21" spans="1:4" ht="12.75" customHeight="1" x14ac:dyDescent="0.3">
      <c r="A21" s="10" t="s">
        <v>0</v>
      </c>
      <c r="B21" s="10" t="s">
        <v>1138</v>
      </c>
      <c r="C21" s="12">
        <v>204.57</v>
      </c>
      <c r="D21" s="10" t="s">
        <v>1139</v>
      </c>
    </row>
    <row r="22" spans="1:4" ht="12.75" customHeight="1" x14ac:dyDescent="0.3">
      <c r="A22" s="4" t="s">
        <v>0</v>
      </c>
      <c r="B22" s="4" t="s">
        <v>106</v>
      </c>
      <c r="C22" s="6">
        <v>62718.720000000001</v>
      </c>
      <c r="D22" s="4" t="s">
        <v>0</v>
      </c>
    </row>
    <row r="23" spans="1:4" ht="12.75" customHeight="1" x14ac:dyDescent="0.3">
      <c r="A23" s="10" t="s">
        <v>0</v>
      </c>
      <c r="B23" s="10" t="s">
        <v>984</v>
      </c>
      <c r="C23" s="12">
        <v>20451.560000000001</v>
      </c>
      <c r="D23" s="10" t="s">
        <v>1140</v>
      </c>
    </row>
    <row r="24" spans="1:4" ht="12.75" customHeight="1" x14ac:dyDescent="0.3">
      <c r="A24" s="10" t="s">
        <v>0</v>
      </c>
      <c r="B24" s="10" t="s">
        <v>1141</v>
      </c>
      <c r="C24" s="12">
        <v>3947.23</v>
      </c>
      <c r="D24" s="10" t="s">
        <v>1142</v>
      </c>
    </row>
    <row r="25" spans="1:4" ht="12.75" customHeight="1" x14ac:dyDescent="0.3">
      <c r="A25" s="10" t="s">
        <v>0</v>
      </c>
      <c r="B25" s="10" t="s">
        <v>1143</v>
      </c>
      <c r="C25" s="12">
        <v>4316.38</v>
      </c>
      <c r="D25" s="10" t="s">
        <v>1144</v>
      </c>
    </row>
    <row r="26" spans="1:4" ht="12.75" customHeight="1" x14ac:dyDescent="0.3">
      <c r="A26" s="10" t="s">
        <v>0</v>
      </c>
      <c r="B26" s="10" t="s">
        <v>1145</v>
      </c>
      <c r="C26" s="12">
        <v>6016.95</v>
      </c>
      <c r="D26" s="10" t="s">
        <v>1132</v>
      </c>
    </row>
    <row r="27" spans="1:4" ht="12.75" customHeight="1" x14ac:dyDescent="0.3">
      <c r="A27" s="10" t="s">
        <v>0</v>
      </c>
      <c r="B27" s="10" t="s">
        <v>1146</v>
      </c>
      <c r="C27" s="12">
        <v>1069.8</v>
      </c>
      <c r="D27" s="10" t="s">
        <v>1147</v>
      </c>
    </row>
    <row r="28" spans="1:4" ht="12.75" customHeight="1" x14ac:dyDescent="0.3">
      <c r="A28" s="10" t="s">
        <v>0</v>
      </c>
      <c r="B28" s="10" t="s">
        <v>1148</v>
      </c>
      <c r="C28" s="12">
        <v>336.6</v>
      </c>
      <c r="D28" s="10" t="s">
        <v>1149</v>
      </c>
    </row>
    <row r="29" spans="1:4" ht="12.75" customHeight="1" x14ac:dyDescent="0.3">
      <c r="A29" s="10" t="s">
        <v>0</v>
      </c>
      <c r="B29" s="10" t="s">
        <v>1150</v>
      </c>
      <c r="C29" s="12">
        <v>13988.65</v>
      </c>
      <c r="D29" s="10" t="s">
        <v>1151</v>
      </c>
    </row>
    <row r="30" spans="1:4" ht="12.75" customHeight="1" x14ac:dyDescent="0.3">
      <c r="A30" s="10" t="s">
        <v>0</v>
      </c>
      <c r="B30" s="10" t="s">
        <v>1152</v>
      </c>
      <c r="C30" s="12">
        <v>104.88</v>
      </c>
      <c r="D30" s="10" t="s">
        <v>1153</v>
      </c>
    </row>
    <row r="31" spans="1:4" ht="12.75" customHeight="1" x14ac:dyDescent="0.3">
      <c r="A31" s="10" t="s">
        <v>0</v>
      </c>
      <c r="B31" s="10" t="s">
        <v>1154</v>
      </c>
      <c r="C31" s="12">
        <v>6348.65</v>
      </c>
      <c r="D31" s="10" t="s">
        <v>1155</v>
      </c>
    </row>
    <row r="32" spans="1:4" ht="12.75" customHeight="1" x14ac:dyDescent="0.3">
      <c r="A32" s="10" t="s">
        <v>0</v>
      </c>
      <c r="B32" s="10" t="s">
        <v>1156</v>
      </c>
      <c r="C32" s="12">
        <v>5772.46</v>
      </c>
      <c r="D32" s="10" t="s">
        <v>1157</v>
      </c>
    </row>
    <row r="33" spans="1:4" ht="12.75" customHeight="1" x14ac:dyDescent="0.3">
      <c r="A33" s="10" t="s">
        <v>0</v>
      </c>
      <c r="B33" s="10" t="s">
        <v>1158</v>
      </c>
      <c r="C33" s="12">
        <v>365.54</v>
      </c>
      <c r="D33" s="10" t="s">
        <v>1159</v>
      </c>
    </row>
    <row r="34" spans="1:4" ht="12.75" customHeight="1" x14ac:dyDescent="0.3">
      <c r="A34" s="8" t="s">
        <v>0</v>
      </c>
      <c r="B34" s="8" t="s">
        <v>1160</v>
      </c>
      <c r="C34" s="8" t="s">
        <v>0</v>
      </c>
      <c r="D34" s="8" t="s">
        <v>0</v>
      </c>
    </row>
    <row r="35" spans="1:4" ht="12.75" customHeight="1" x14ac:dyDescent="0.3">
      <c r="A35" s="1" t="s">
        <v>825</v>
      </c>
      <c r="B35" s="1" t="s">
        <v>62</v>
      </c>
    </row>
    <row r="36" spans="1:4" s="26" customFormat="1" x14ac:dyDescent="0.3">
      <c r="A36" s="26" t="s">
        <v>1187</v>
      </c>
    </row>
  </sheetData>
  <mergeCells count="2">
    <mergeCell ref="A36:XFD3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31" customFormat="1" ht="14.25" customHeight="1" x14ac:dyDescent="0.25">
      <c r="A1" s="31" t="s">
        <v>1186</v>
      </c>
    </row>
    <row r="2" spans="1:17" s="21" customFormat="1" ht="14.25" customHeight="1" x14ac:dyDescent="0.25">
      <c r="B2" s="22" t="s">
        <v>1189</v>
      </c>
      <c r="C2" s="23" t="s">
        <v>1194</v>
      </c>
    </row>
    <row r="3" spans="1:17" ht="12.75" customHeight="1" x14ac:dyDescent="0.3">
      <c r="B3" s="24" t="s">
        <v>1190</v>
      </c>
      <c r="C3" s="25" t="s">
        <v>1170</v>
      </c>
    </row>
    <row r="4" spans="1:17" ht="12.75" customHeight="1" x14ac:dyDescent="0.3">
      <c r="B4" s="24" t="s">
        <v>1191</v>
      </c>
      <c r="C4" s="25" t="s">
        <v>1192</v>
      </c>
    </row>
    <row r="5" spans="1:17" ht="12.75" customHeight="1" x14ac:dyDescent="0.3">
      <c r="B5" s="24" t="s">
        <v>1193</v>
      </c>
      <c r="C5" s="25">
        <v>392</v>
      </c>
    </row>
    <row r="6" spans="1:17" ht="12.75" customHeight="1" x14ac:dyDescent="0.3">
      <c r="A6" s="2" t="s">
        <v>0</v>
      </c>
      <c r="B6" s="2" t="s">
        <v>1161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64</v>
      </c>
      <c r="C7" s="2" t="s">
        <v>65</v>
      </c>
      <c r="D7" s="2" t="s">
        <v>163</v>
      </c>
      <c r="E7" s="2" t="s">
        <v>67</v>
      </c>
      <c r="F7" s="2" t="s">
        <v>68</v>
      </c>
      <c r="G7" s="2" t="s">
        <v>112</v>
      </c>
      <c r="H7" s="2" t="s">
        <v>113</v>
      </c>
      <c r="I7" s="2" t="s">
        <v>69</v>
      </c>
      <c r="J7" s="2" t="s">
        <v>70</v>
      </c>
      <c r="K7" s="2" t="s">
        <v>1162</v>
      </c>
      <c r="L7" s="2" t="s">
        <v>114</v>
      </c>
      <c r="M7" s="2" t="s">
        <v>1163</v>
      </c>
      <c r="N7" s="2" t="s">
        <v>117</v>
      </c>
      <c r="O7" s="2" t="s">
        <v>73</v>
      </c>
      <c r="P7" s="2" t="s">
        <v>118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173</v>
      </c>
      <c r="H8" s="2" t="s">
        <v>119</v>
      </c>
      <c r="I8" s="2" t="s">
        <v>0</v>
      </c>
      <c r="J8" s="2" t="s">
        <v>5</v>
      </c>
      <c r="K8" s="2" t="s">
        <v>1164</v>
      </c>
      <c r="L8" s="2" t="s">
        <v>174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122</v>
      </c>
      <c r="M9" s="2" t="s">
        <v>123</v>
      </c>
      <c r="N9" s="2" t="s">
        <v>124</v>
      </c>
      <c r="O9" s="2" t="s">
        <v>125</v>
      </c>
      <c r="P9" s="2" t="s">
        <v>126</v>
      </c>
      <c r="Q9" s="2" t="s">
        <v>0</v>
      </c>
    </row>
    <row r="10" spans="1:17" ht="12.75" customHeight="1" x14ac:dyDescent="0.3">
      <c r="A10" s="8" t="s">
        <v>0</v>
      </c>
      <c r="B10" s="8" t="s">
        <v>1165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82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142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169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329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1166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171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170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825</v>
      </c>
      <c r="B19" s="1" t="s">
        <v>62</v>
      </c>
    </row>
    <row r="20" spans="1:17" s="26" customFormat="1" x14ac:dyDescent="0.3">
      <c r="A20" s="26" t="s">
        <v>1187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B24" sqref="B24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31" customFormat="1" ht="14.25" customHeight="1" x14ac:dyDescent="0.25">
      <c r="A1" s="31" t="s">
        <v>1186</v>
      </c>
    </row>
    <row r="2" spans="1:17" s="21" customFormat="1" ht="14.25" customHeight="1" x14ac:dyDescent="0.25">
      <c r="B2" s="22" t="s">
        <v>1189</v>
      </c>
      <c r="C2" s="23" t="s">
        <v>1194</v>
      </c>
    </row>
    <row r="3" spans="1:17" ht="12.75" customHeight="1" x14ac:dyDescent="0.3">
      <c r="B3" s="24" t="s">
        <v>1190</v>
      </c>
      <c r="C3" s="25" t="s">
        <v>1170</v>
      </c>
    </row>
    <row r="4" spans="1:17" ht="12.75" customHeight="1" x14ac:dyDescent="0.3">
      <c r="B4" s="24" t="s">
        <v>1191</v>
      </c>
      <c r="C4" s="25" t="s">
        <v>1192</v>
      </c>
    </row>
    <row r="5" spans="1:17" ht="12.75" customHeight="1" x14ac:dyDescent="0.3">
      <c r="B5" s="24" t="s">
        <v>1193</v>
      </c>
      <c r="C5" s="25">
        <v>392</v>
      </c>
    </row>
    <row r="6" spans="1:17" ht="12.75" customHeight="1" x14ac:dyDescent="0.3">
      <c r="A6" s="2" t="s">
        <v>0</v>
      </c>
      <c r="B6" s="2" t="s">
        <v>1167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64</v>
      </c>
      <c r="C7" s="2" t="s">
        <v>65</v>
      </c>
      <c r="D7" s="2" t="s">
        <v>163</v>
      </c>
      <c r="E7" s="2" t="s">
        <v>67</v>
      </c>
      <c r="F7" s="2" t="s">
        <v>68</v>
      </c>
      <c r="G7" s="2" t="s">
        <v>112</v>
      </c>
      <c r="H7" s="2" t="s">
        <v>113</v>
      </c>
      <c r="I7" s="2" t="s">
        <v>69</v>
      </c>
      <c r="J7" s="2" t="s">
        <v>70</v>
      </c>
      <c r="K7" s="2" t="s">
        <v>1162</v>
      </c>
      <c r="L7" s="2" t="s">
        <v>114</v>
      </c>
      <c r="M7" s="2" t="s">
        <v>1163</v>
      </c>
      <c r="N7" s="2" t="s">
        <v>117</v>
      </c>
      <c r="O7" s="2" t="s">
        <v>73</v>
      </c>
      <c r="P7" s="2" t="s">
        <v>118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173</v>
      </c>
      <c r="H8" s="2" t="s">
        <v>119</v>
      </c>
      <c r="I8" s="2" t="s">
        <v>0</v>
      </c>
      <c r="J8" s="2" t="s">
        <v>5</v>
      </c>
      <c r="K8" s="2" t="s">
        <v>5</v>
      </c>
      <c r="L8" s="2" t="s">
        <v>174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122</v>
      </c>
      <c r="M9" s="2" t="s">
        <v>123</v>
      </c>
      <c r="N9" s="2" t="s">
        <v>124</v>
      </c>
      <c r="O9" s="2" t="s">
        <v>125</v>
      </c>
      <c r="P9" s="2" t="s">
        <v>126</v>
      </c>
      <c r="Q9" s="2" t="s">
        <v>0</v>
      </c>
    </row>
    <row r="10" spans="1:17" ht="12.75" customHeight="1" x14ac:dyDescent="0.3">
      <c r="A10" s="8" t="s">
        <v>0</v>
      </c>
      <c r="B10" s="8" t="s">
        <v>1168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1169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142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1093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704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1166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171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170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825</v>
      </c>
      <c r="B19" s="1" t="s">
        <v>62</v>
      </c>
    </row>
    <row r="20" spans="1:17" s="26" customFormat="1" x14ac:dyDescent="0.3">
      <c r="A20" s="26" t="s">
        <v>1187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2019-07-22T09:57:08Z</dcterms:created>
  <dcterms:modified xsi:type="dcterms:W3CDTF">2025-06-17T09:31:01Z</dcterms:modified>
</cp:coreProperties>
</file>