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9\30.06.19\סופי\מונגש\"/>
    </mc:Choice>
  </mc:AlternateContent>
  <bookViews>
    <workbookView xWindow="34940" yWindow="3900" windowWidth="21600" windowHeight="11390" firstSheet="26" activeTab="28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30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</sheets>
  <definedNames>
    <definedName name="_xlnm._FilterDatabase" localSheetId="4" hidden="1">'אג"ח קונצרני'!$A$13:$V$103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6" i="1" l="1"/>
  <c r="D15" i="1"/>
  <c r="U13" i="5"/>
  <c r="R13" i="5"/>
  <c r="Q13" i="5"/>
  <c r="O13" i="5"/>
  <c r="U48" i="5"/>
  <c r="R48" i="5"/>
  <c r="Q48" i="5"/>
  <c r="O48" i="5"/>
  <c r="U92" i="5"/>
  <c r="R92" i="5"/>
  <c r="Q92" i="5"/>
  <c r="O92" i="5"/>
  <c r="O20" i="30"/>
  <c r="O19" i="30" s="1"/>
  <c r="O11" i="30" s="1"/>
  <c r="L20" i="30"/>
  <c r="L19" i="30" s="1"/>
  <c r="L11" i="30" s="1"/>
  <c r="N21" i="30" s="1"/>
  <c r="N20" i="30" s="1"/>
  <c r="N19" i="30" s="1"/>
  <c r="N11" i="30" s="1"/>
  <c r="K20" i="30"/>
  <c r="K19" i="30" s="1"/>
  <c r="K11" i="30" s="1"/>
  <c r="I20" i="30"/>
  <c r="I19" i="30" s="1"/>
  <c r="I11" i="30" s="1"/>
  <c r="R12" i="5" l="1"/>
  <c r="R11" i="5" s="1"/>
  <c r="T14" i="5" s="1"/>
  <c r="Q12" i="5"/>
  <c r="Q11" i="5" s="1"/>
  <c r="T25" i="5"/>
  <c r="O12" i="5"/>
  <c r="O11" i="5" s="1"/>
  <c r="U12" i="5"/>
  <c r="T41" i="5" l="1"/>
  <c r="T35" i="5"/>
  <c r="T53" i="5"/>
  <c r="T46" i="5"/>
  <c r="T33" i="5"/>
  <c r="T84" i="5"/>
  <c r="T96" i="5"/>
  <c r="T22" i="5"/>
  <c r="T69" i="5"/>
  <c r="T78" i="5"/>
  <c r="T89" i="5"/>
  <c r="T16" i="5"/>
  <c r="T61" i="5"/>
  <c r="T72" i="5"/>
  <c r="T83" i="5"/>
  <c r="T80" i="5"/>
  <c r="T51" i="5"/>
  <c r="T47" i="5"/>
  <c r="T59" i="5"/>
  <c r="T43" i="5"/>
  <c r="T88" i="5"/>
  <c r="T95" i="5"/>
  <c r="T82" i="5"/>
  <c r="T68" i="5"/>
  <c r="T56" i="5"/>
  <c r="T39" i="5"/>
  <c r="T27" i="5"/>
  <c r="T94" i="5"/>
  <c r="T81" i="5"/>
  <c r="T67" i="5"/>
  <c r="T55" i="5"/>
  <c r="T38" i="5"/>
  <c r="T26" i="5"/>
  <c r="T57" i="5"/>
  <c r="T93" i="5"/>
  <c r="T76" i="5"/>
  <c r="T64" i="5"/>
  <c r="T50" i="5"/>
  <c r="T37" i="5"/>
  <c r="T21" i="5"/>
  <c r="T91" i="5"/>
  <c r="T75" i="5"/>
  <c r="T63" i="5"/>
  <c r="T49" i="5"/>
  <c r="T36" i="5"/>
  <c r="T20" i="5"/>
  <c r="T85" i="5"/>
  <c r="T73" i="5"/>
  <c r="T44" i="5"/>
  <c r="U11" i="5"/>
  <c r="T18" i="5"/>
  <c r="T86" i="5"/>
  <c r="T74" i="5"/>
  <c r="T58" i="5"/>
  <c r="T45" i="5"/>
  <c r="T31" i="5"/>
  <c r="T19" i="5"/>
  <c r="T30" i="5"/>
  <c r="T66" i="5"/>
  <c r="T29" i="5"/>
  <c r="T77" i="5"/>
  <c r="T40" i="5"/>
  <c r="T70" i="5"/>
  <c r="T15" i="5"/>
  <c r="T42" i="5"/>
  <c r="T60" i="5"/>
  <c r="T23" i="5"/>
  <c r="T71" i="5"/>
  <c r="T34" i="5"/>
  <c r="T62" i="5"/>
  <c r="T87" i="5"/>
  <c r="T32" i="5"/>
  <c r="T90" i="5"/>
  <c r="T54" i="5"/>
  <c r="T17" i="5"/>
  <c r="T65" i="5"/>
  <c r="T28" i="5"/>
  <c r="T52" i="5"/>
  <c r="T79" i="5"/>
  <c r="T24" i="5"/>
  <c r="T13" i="5" l="1"/>
  <c r="T92" i="5"/>
  <c r="T48" i="5"/>
  <c r="T12" i="5" s="1"/>
  <c r="T11" i="5" s="1"/>
</calcChain>
</file>

<file path=xl/sharedStrings.xml><?xml version="1.0" encoding="utf-8"?>
<sst xmlns="http://schemas.openxmlformats.org/spreadsheetml/2006/main" count="6595" uniqueCount="403">
  <si>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</si>
  <si>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</si>
  <si>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</si>
  <si>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</si>
  <si>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</si>
  <si>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</si>
  <si>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</si>
  <si>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</si>
  <si>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</si>
  <si>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</si>
  <si>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</si>
  <si>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</si>
  <si>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</si>
  <si>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</si>
  <si>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</si>
  <si>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</si>
  <si>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</si>
  <si>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</si>
  <si>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</si>
  <si>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</si>
  <si>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</si>
  <si>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</si>
  <si>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</si>
  <si>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</si>
  <si>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</si>
  <si>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</si>
  <si>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</si>
  <si>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</si>
  <si>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</si>
  <si>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</si>
  <si>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</si>
  <si>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</si>
  <si>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</si>
  <si>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</si>
  <si>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</si>
  <si>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</si>
  <si>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</si>
  <si>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</si>
  <si>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</si>
  <si>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</si>
  <si>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</si>
  <si>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12:56:35</t>
  </si>
  <si>
    <t>2019-07-22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</si>
  <si>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</si>
  <si>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</si>
  <si>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</si>
  <si>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</si>
  <si>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</si>
  <si>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</si>
  <si>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</si>
  <si>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</si>
  <si>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</si>
  <si>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</si>
  <si>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</si>
  <si>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</si>
  <si>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</si>
  <si>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</si>
  <si>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</si>
  <si>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</si>
  <si>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</si>
  <si>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</si>
  <si>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</si>
  <si>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</si>
  <si>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</si>
  <si>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ייתרות מזומנים ועו"ש נקובים במט"ח</t>
  </si>
  <si>
    <t>פח"ק פר"י</t>
  </si>
  <si>
    <t>פועלים סהר - שקל חדש</t>
  </si>
  <si>
    <t>ilAA+</t>
  </si>
  <si>
    <t>מעלות S&amp;P</t>
  </si>
  <si>
    <t>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</si>
  <si>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</si>
  <si>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</si>
  <si>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</si>
  <si>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</si>
  <si>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</si>
  <si>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</si>
  <si>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</si>
  <si>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</si>
  <si>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</si>
  <si>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</si>
  <si>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</si>
  <si>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</si>
  <si>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</si>
  <si>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</si>
  <si>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</si>
  <si>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</si>
  <si>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</si>
  <si>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</si>
  <si>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</si>
  <si>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</si>
  <si>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</si>
  <si>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</si>
  <si>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</si>
  <si>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</si>
  <si>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</si>
  <si>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</si>
  <si>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</si>
  <si>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צמודות מדד</t>
  </si>
  <si>
    <t>ממשל צמודה 0536</t>
  </si>
  <si>
    <t>TASE</t>
  </si>
  <si>
    <t>RF</t>
  </si>
  <si>
    <t>ללא דירוג</t>
  </si>
  <si>
    <t>סה"כ לא צמודות</t>
  </si>
  <si>
    <t>ממשל שקלית 0120</t>
  </si>
  <si>
    <t>ממשל שקלית 0323</t>
  </si>
  <si>
    <t>ממשל שקלית 0122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</si>
  <si>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</si>
  <si>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</si>
  <si>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</si>
  <si>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</si>
  <si>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</si>
  <si>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</si>
  <si>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</si>
  <si>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</si>
  <si>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</si>
  <si>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</si>
  <si>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</si>
  <si>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</si>
  <si>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</si>
  <si>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</si>
  <si>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</si>
  <si>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</si>
  <si>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</si>
  <si>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</si>
  <si>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</si>
  <si>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</si>
  <si>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לאומי אגח 179</t>
  </si>
  <si>
    <t>בנקים</t>
  </si>
  <si>
    <t>ilAAA</t>
  </si>
  <si>
    <t>מז טפ הנפק 45</t>
  </si>
  <si>
    <t>מז טפ הנפק 44</t>
  </si>
  <si>
    <t>מז טפ הנפק 46</t>
  </si>
  <si>
    <t>פועלים הנ אגח36</t>
  </si>
  <si>
    <t>פועלים הנפקות אגח 32</t>
  </si>
  <si>
    <t>עזריאלי אגח ד</t>
  </si>
  <si>
    <t>נדל"ן ובינוי</t>
  </si>
  <si>
    <t>Aa1.il</t>
  </si>
  <si>
    <t>מידרוג</t>
  </si>
  <si>
    <t>אמות אג"ח א'</t>
  </si>
  <si>
    <t>ilAA</t>
  </si>
  <si>
    <t>דיסקונט מנפיקים הת ב</t>
  </si>
  <si>
    <t>חשמל אגח 29</t>
  </si>
  <si>
    <t>אנרגיה</t>
  </si>
  <si>
    <t>Aa2.il</t>
  </si>
  <si>
    <t>לאומי ש"ה נד 200</t>
  </si>
  <si>
    <t>שופרסל אגח ו</t>
  </si>
  <si>
    <t>מסחר</t>
  </si>
  <si>
    <t>אגוד הנפקות אגח ט</t>
  </si>
  <si>
    <t>Aa3.il</t>
  </si>
  <si>
    <t>אלוני חץ אגח ח</t>
  </si>
  <si>
    <t>ilAA-</t>
  </si>
  <si>
    <t>ביג אגח ט</t>
  </si>
  <si>
    <t>ביג אגח ה</t>
  </si>
  <si>
    <t>גזית גלוב אגח יא</t>
  </si>
  <si>
    <t>דיסקונט שה א</t>
  </si>
  <si>
    <t>פניקס הון התחייבות ה</t>
  </si>
  <si>
    <t>ביטוח</t>
  </si>
  <si>
    <t>כללביט אגח ז</t>
  </si>
  <si>
    <t>מליסרון אגח ו</t>
  </si>
  <si>
    <t>מליסרון אגח יג</t>
  </si>
  <si>
    <t>פז נפט אגח ז</t>
  </si>
  <si>
    <t>פז נפט אגח ו</t>
  </si>
  <si>
    <t>שלמה החז אגח יח</t>
  </si>
  <si>
    <t>אלדן תחבורה אגח ד</t>
  </si>
  <si>
    <t>ilA+</t>
  </si>
  <si>
    <t>מיטב דש אגח ג</t>
  </si>
  <si>
    <t>A1.il</t>
  </si>
  <si>
    <t>רבוע נדלן אגח ז</t>
  </si>
  <si>
    <t>דלק קב אגח יט</t>
  </si>
  <si>
    <t>A2.il</t>
  </si>
  <si>
    <t>דלק קבוצה אגח יח</t>
  </si>
  <si>
    <t>דלק קב אגח יג'</t>
  </si>
  <si>
    <t>ilA</t>
  </si>
  <si>
    <t>חברה לישראל אגח 7</t>
  </si>
  <si>
    <t>אפריקה נכס אגחח</t>
  </si>
  <si>
    <t>A3.il</t>
  </si>
  <si>
    <t>הכשרת ישוב אג17</t>
  </si>
  <si>
    <t>נדלן ובינוי</t>
  </si>
  <si>
    <t>ilBBB+</t>
  </si>
  <si>
    <t>מזרחי טפחות הנפקות 40</t>
  </si>
  <si>
    <t>בזק אגח 9</t>
  </si>
  <si>
    <t>תקשורת ומדיה</t>
  </si>
  <si>
    <t>וילאר אגח ח</t>
  </si>
  <si>
    <t>נפטא אגח ח</t>
  </si>
  <si>
    <t>חיפושי נפט וגז</t>
  </si>
  <si>
    <t>סילברסטין אגח א</t>
  </si>
  <si>
    <t>שופרסל אגח ה</t>
  </si>
  <si>
    <t>אלקו החז אגח יא</t>
  </si>
  <si>
    <t>ביג אגח ו</t>
  </si>
  <si>
    <t>דה זראסאי אגח ג</t>
  </si>
  <si>
    <t>הפניקס אגח 3</t>
  </si>
  <si>
    <t>פניקס הון אגח ח</t>
  </si>
  <si>
    <t>ווסטדייל אגח א</t>
  </si>
  <si>
    <t>כללביט אגח ח</t>
  </si>
  <si>
    <t>כללביט אגח י</t>
  </si>
  <si>
    <t>מגדל הון אגח ה</t>
  </si>
  <si>
    <t>קרסו אגח א</t>
  </si>
  <si>
    <t>אבגול אגח ג</t>
  </si>
  <si>
    <t>עץ נייר ודפוס</t>
  </si>
  <si>
    <t>אלקטרה אגח ד</t>
  </si>
  <si>
    <t>אמ.ג'יג'י אגח א</t>
  </si>
  <si>
    <t>אחר</t>
  </si>
  <si>
    <t>דלתא אגח א</t>
  </si>
  <si>
    <t>אופנה והלבשה</t>
  </si>
  <si>
    <t>דמרי אגח ו</t>
  </si>
  <si>
    <t>מויניאן אגח ב</t>
  </si>
  <si>
    <t>מויניאן אגח א</t>
  </si>
  <si>
    <t>ממן אגח ב</t>
  </si>
  <si>
    <t>נייר חדרה אגח 6</t>
  </si>
  <si>
    <t>נכסים ובנין אגח ז</t>
  </si>
  <si>
    <t>סטרוברי אגח ב</t>
  </si>
  <si>
    <t>סלקום אגח יב</t>
  </si>
  <si>
    <t>סלקום אגח ט</t>
  </si>
  <si>
    <t>פתאל החז אגח ב</t>
  </si>
  <si>
    <t>פתאל אגח א</t>
  </si>
  <si>
    <t>קרסו אגח ב</t>
  </si>
  <si>
    <t>שפיר הנדסה אגח א</t>
  </si>
  <si>
    <t>מתכת ומוצרי בניה</t>
  </si>
  <si>
    <t>איידיאיי הנפקות התחייבות ד</t>
  </si>
  <si>
    <t>אפריקה מגורים אגח ג</t>
  </si>
  <si>
    <t>אשטרום קב אגח ב</t>
  </si>
  <si>
    <t>ויקטורי אגח א</t>
  </si>
  <si>
    <t>מגדלי התיכון אגח ב</t>
  </si>
  <si>
    <t>שכון ובי אגח 7</t>
  </si>
  <si>
    <t>אול-יר אגח ה</t>
  </si>
  <si>
    <t>דיסק השק אגח י</t>
  </si>
  <si>
    <t>הכש חב בטוחאגח3</t>
  </si>
  <si>
    <t>Baa2.il</t>
  </si>
  <si>
    <t>הכש חב בטוחאגח4</t>
  </si>
  <si>
    <t>אבגול אגח ד</t>
  </si>
  <si>
    <t>תמר פטרו אגח ב</t>
  </si>
  <si>
    <t>נויטס ממון אגחא</t>
  </si>
  <si>
    <t>ilA-</t>
  </si>
  <si>
    <t>נויטס ממון אגחב</t>
  </si>
  <si>
    <t>סים קומרשייל</t>
  </si>
  <si>
    <t>סה"כ צמודות למדד אחר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</si>
  <si>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</si>
  <si>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</si>
  <si>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</si>
  <si>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</si>
  <si>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</si>
  <si>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</si>
  <si>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</si>
  <si>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</si>
  <si>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</si>
  <si>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.5  תעודות סל</t>
  </si>
  <si>
    <t>סה"כ תעודות סל</t>
  </si>
  <si>
    <t>סה"כ שמחקות מדדי מניות בישראל</t>
  </si>
  <si>
    <t>סה"כ שמחקות מדדי מניות בחו"ל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</si>
  <si>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</si>
  <si>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</si>
  <si>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</si>
  <si>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</si>
  <si>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</si>
  <si>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</si>
  <si>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</si>
  <si>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</si>
  <si>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</si>
  <si>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</si>
  <si>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</si>
  <si>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</si>
  <si>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</si>
  <si>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</si>
  <si>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 xml:space="preserve">סה"כ אג"ח ממשלתי בחו"ל </t>
  </si>
  <si>
    <t>סה"כ מניות בחו"ל</t>
  </si>
  <si>
    <t xml:space="preserve">סה"כ אחר בחו"ל </t>
  </si>
  <si>
    <t>.7 כתבי אופציה</t>
  </si>
  <si>
    <t>סה"כ כתבי אופציה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</si>
  <si>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</si>
  <si>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</si>
  <si>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</si>
  <si>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</si>
  <si>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</si>
  <si>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</si>
  <si>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</si>
  <si>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</si>
  <si>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</si>
  <si>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</si>
  <si>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</si>
  <si>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</si>
  <si>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</si>
  <si>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</si>
  <si>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</si>
  <si>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</si>
  <si>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</si>
  <si>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>מדד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</si>
  <si>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</si>
  <si>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</si>
  <si>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</si>
  <si>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</si>
  <si>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</si>
  <si>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</si>
  <si>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</si>
  <si>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</si>
  <si>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</si>
  <si>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</si>
  <si>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</si>
  <si>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</si>
  <si>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</si>
  <si>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>לאומיקרד אגא-רמ</t>
  </si>
  <si>
    <t>29/10/2018</t>
  </si>
  <si>
    <t xml:space="preserve">סה"כ בחו"ל 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</si>
  <si>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</si>
  <si>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</si>
  <si>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</si>
  <si>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</si>
  <si>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</si>
  <si>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</si>
  <si>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</si>
  <si>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</si>
  <si>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</si>
  <si>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</si>
  <si>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</si>
  <si>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סה"כ קרנות השקעה בחו"ל</t>
  </si>
  <si>
    <t>.6 כתבי אופציה</t>
  </si>
  <si>
    <t>סה"כ כתבי אופציה בישראל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</si>
  <si>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</si>
  <si>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</si>
  <si>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</si>
  <si>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</si>
  <si>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</si>
  <si>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</si>
  <si>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</si>
  <si>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סה"כ חוזים עתידיים בחו"ל</t>
  </si>
  <si>
    <t>.9 מוצרים מובנים</t>
  </si>
  <si>
    <t>סה"כ מוצרים מובנים</t>
  </si>
  <si>
    <t>12:56:36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</si>
  <si>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</si>
  <si>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</si>
  <si>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</si>
  <si>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</si>
  <si>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</si>
  <si>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</si>
  <si>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</si>
  <si>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</si>
  <si>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</si>
  <si>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</si>
  <si>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>AA+</t>
  </si>
  <si>
    <t>2014-05-27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</si>
  <si>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</si>
  <si>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</si>
  <si>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</si>
  <si>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</si>
  <si>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</si>
  <si>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</si>
  <si>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</si>
  <si>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</si>
  <si>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</si>
  <si>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</si>
  <si>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</si>
  <si>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ושעור ריבית</t>
  </si>
  <si>
    <t>1. ה. סה"כ פקדונות מעל 3 חודשים</t>
  </si>
  <si>
    <t>סה"כ צמוד למדד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</si>
  <si>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</si>
  <si>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</si>
  <si>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</si>
  <si>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</si>
  <si>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</si>
  <si>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</si>
  <si>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</si>
  <si>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</si>
  <si>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</si>
  <si>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</si>
  <si>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</si>
  <si>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</si>
  <si>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</si>
  <si>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</si>
  <si>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</si>
  <si>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</si>
  <si>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</si>
  <si>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</si>
  <si>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</si>
  <si>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</si>
  <si>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</si>
  <si>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</si>
  <si>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</si>
  <si>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</si>
  <si>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</si>
  <si>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</si>
  <si>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</si>
  <si>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</si>
  <si>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</si>
  <si>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</si>
  <si>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</si>
  <si>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</si>
  <si>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</si>
  <si>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</si>
  <si>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</si>
  <si>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</si>
  <si>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רעות חברה לניהול קופות גמל בע"מ</t>
  </si>
  <si>
    <t>מלונאות ותיירות</t>
  </si>
  <si>
    <t>12:57:06</t>
  </si>
  <si>
    <t>השקעות ואחזקות</t>
  </si>
  <si>
    <t>שירותים</t>
  </si>
  <si>
    <t>שירותים פיננסיים</t>
  </si>
  <si>
    <t>סוף טבלה</t>
  </si>
  <si>
    <t>תאריך הדיווח</t>
  </si>
  <si>
    <t>החברה המדווחת</t>
  </si>
  <si>
    <t>שם מסלול/קרן/קופה</t>
  </si>
  <si>
    <t>רעות שקלי</t>
  </si>
  <si>
    <t>מספר מסלול/קרן/קופה</t>
  </si>
  <si>
    <t>תחילת טבלה</t>
  </si>
  <si>
    <t>30.06.2019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</si>
</sst>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indexed="8"/>
      <name val="Arial"/>
      <family val="2"/>
      <scheme val="minor"/>
    </font>
    <font>
      <b/>
      <sz val="10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sz val="8"/>
      <color indexed="8"/>
      <name val="Tahoma"/>
      <family val="2"/>
    </font>
    <font>
      <sz val="8"/>
      <color indexed="8"/>
      <name val="Tahoma"/>
      <family val="2"/>
    </font>
    <font>
      <sz val="8"/>
      <color indexed="8"/>
      <name val="Tahoma"/>
      <family val="2"/>
    </font>
    <font>
      <sz val="11"/>
      <color indexed="8"/>
      <name val="Arial"/>
      <family val="2"/>
      <scheme val="minor"/>
    </font>
    <font>
      <b/>
      <sz val="10"/>
      <name val="TAHOMA"/>
    </font>
  </fonts>
  <fills count="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none">
        <fgColor indexed="52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3" fillId="6" borderId="1"/>
  </cellStyleXfs>
  <cellXfs count="34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/>
    </xf>
    <xf numFmtId="4" fontId="6" fillId="4" borderId="1" xfId="0" applyNumberFormat="1" applyFont="1" applyFill="1" applyBorder="1" applyAlignment="1">
      <alignment horizontal="right"/>
    </xf>
    <xf numFmtId="0" fontId="7" fillId="5" borderId="1" xfId="0" applyFont="1" applyFill="1" applyBorder="1" applyAlignment="1">
      <alignment horizontal="right" wrapText="1"/>
    </xf>
    <xf numFmtId="0" fontId="8" fillId="7" borderId="1" xfId="0" applyFont="1" applyFill="1" applyBorder="1" applyAlignment="1">
      <alignment horizontal="right" wrapText="1"/>
    </xf>
    <xf numFmtId="4" fontId="9" fillId="7" borderId="1" xfId="0" applyNumberFormat="1" applyFont="1" applyFill="1" applyBorder="1" applyAlignment="1">
      <alignment horizontal="right"/>
    </xf>
    <xf numFmtId="0" fontId="10" fillId="5" borderId="2" xfId="0" applyFont="1" applyFill="1" applyBorder="1" applyAlignment="1" applyProtection="1">
      <alignment horizontal="right" wrapText="1"/>
      <protection locked="0"/>
    </xf>
    <xf numFmtId="1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5" borderId="2" xfId="0" applyNumberFormat="1" applyFont="1" applyFill="1" applyBorder="1" applyAlignment="1" applyProtection="1">
      <alignment horizontal="right" wrapText="1"/>
      <protection locked="0"/>
    </xf>
    <xf numFmtId="0" fontId="2" fillId="7" borderId="1" xfId="0" applyFont="1" applyFill="1" applyBorder="1" applyAlignment="1">
      <alignment horizontal="right" wrapText="1"/>
    </xf>
    <xf numFmtId="0" fontId="13" fillId="6" borderId="1" xfId="1"/>
    <xf numFmtId="0" fontId="2" fillId="3" borderId="1" xfId="1" applyFont="1" applyFill="1" applyAlignment="1">
      <alignment horizontal="right" wrapText="1"/>
    </xf>
    <xf numFmtId="0" fontId="2" fillId="7" borderId="1" xfId="1" applyFont="1" applyFill="1" applyAlignment="1">
      <alignment horizontal="right" wrapText="1"/>
    </xf>
    <xf numFmtId="4" fontId="2" fillId="7" borderId="1" xfId="1" applyNumberFormat="1" applyFont="1" applyFill="1" applyAlignment="1">
      <alignment horizontal="right"/>
    </xf>
    <xf numFmtId="0" fontId="2" fillId="4" borderId="1" xfId="1" applyFont="1" applyFill="1" applyAlignment="1">
      <alignment horizontal="right" wrapText="1"/>
    </xf>
    <xf numFmtId="4" fontId="2" fillId="4" borderId="1" xfId="1" applyNumberFormat="1" applyFont="1" applyFill="1" applyAlignment="1">
      <alignment horizontal="right"/>
    </xf>
    <xf numFmtId="0" fontId="10" fillId="5" borderId="2" xfId="1" applyFont="1" applyFill="1" applyBorder="1" applyAlignment="1" applyProtection="1">
      <alignment horizontal="right" wrapText="1"/>
      <protection locked="0"/>
    </xf>
    <xf numFmtId="1" fontId="10" fillId="5" borderId="2" xfId="1" applyNumberFormat="1" applyFont="1" applyFill="1" applyBorder="1" applyAlignment="1" applyProtection="1">
      <alignment horizontal="right" wrapText="1"/>
      <protection locked="0"/>
    </xf>
    <xf numFmtId="4" fontId="10" fillId="5" borderId="2" xfId="1" applyNumberFormat="1" applyFont="1" applyFill="1" applyBorder="1" applyAlignment="1" applyProtection="1">
      <alignment horizontal="right" wrapText="1"/>
      <protection locked="0"/>
    </xf>
    <xf numFmtId="0" fontId="1" fillId="2" borderId="1" xfId="1" applyFont="1" applyFill="1" applyAlignment="1">
      <alignment horizontal="right"/>
    </xf>
    <xf numFmtId="4" fontId="0" fillId="0" borderId="0" xfId="0" applyNumberFormat="1"/>
    <xf numFmtId="0" fontId="14" fillId="6" borderId="0" xfId="0" applyFont="1" applyFill="1" applyAlignment="1">
      <alignment horizontal="right"/>
    </xf>
    <xf numFmtId="0" fontId="14" fillId="0" borderId="0" xfId="0" applyFont="1" applyAlignment="1">
      <alignment horizontal="right"/>
    </xf>
    <xf numFmtId="0" fontId="0" fillId="0" borderId="0" xfId="0" applyAlignment="1"/>
    <xf numFmtId="14" fontId="1" fillId="6" borderId="1" xfId="0" applyNumberFormat="1" applyFont="1" applyFill="1" applyBorder="1" applyAlignment="1"/>
    <xf numFmtId="14" fontId="14" fillId="0" borderId="0" xfId="0" applyNumberFormat="1" applyFont="1" applyFill="1" applyAlignment="1">
      <alignment horizontal="right"/>
    </xf>
    <xf numFmtId="0" fontId="14" fillId="0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6" borderId="1" xfId="1" applyFont="1" applyAlignment="1">
      <alignment horizontal="center"/>
    </xf>
    <xf numFmtId="0" fontId="13" fillId="6" borderId="1" xfId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F49"/>
  <sheetViews>
    <sheetView rightToLeft="1" topLeftCell="A34" workbookViewId="0">
      <selection activeCell="B54" sqref="B54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9" customWidth="1"/>
  </cols>
  <sheetData>
    <row r="1" spans="1:6" s="31" customFormat="1" x14ac:dyDescent="0.3">
      <c r="A1" s="31" t="s">
        <v>401</v>
      </c>
    </row>
    <row r="2" spans="1:6" s="27" customFormat="1" x14ac:dyDescent="0.3">
      <c r="B2" s="25" t="s">
        <v>396</v>
      </c>
      <c r="C2" s="29" t="s">
        <v>402</v>
      </c>
    </row>
    <row r="3" spans="1:6" ht="12.75" customHeight="1" x14ac:dyDescent="0.3">
      <c r="B3" s="26" t="s">
        <v>397</v>
      </c>
      <c r="C3" s="30" t="s">
        <v>389</v>
      </c>
    </row>
    <row r="4" spans="1:6" ht="12.75" customHeight="1" x14ac:dyDescent="0.3">
      <c r="B4" s="26" t="s">
        <v>398</v>
      </c>
      <c r="C4" s="30" t="s">
        <v>399</v>
      </c>
    </row>
    <row r="5" spans="1:6" ht="12.75" customHeight="1" x14ac:dyDescent="0.3">
      <c r="B5" s="26" t="s">
        <v>400</v>
      </c>
      <c r="C5" s="30">
        <v>1430</v>
      </c>
    </row>
    <row r="6" spans="1:6" ht="12.75" customHeight="1" x14ac:dyDescent="0.3">
      <c r="A6" s="2" t="s">
        <v>0</v>
      </c>
      <c r="B6" s="2" t="s">
        <v>1</v>
      </c>
      <c r="C6" s="2" t="s">
        <v>0</v>
      </c>
      <c r="D6" s="2" t="s">
        <v>0</v>
      </c>
    </row>
    <row r="7" spans="1:6" ht="12.75" customHeight="1" x14ac:dyDescent="0.3">
      <c r="A7" s="3" t="s">
        <v>0</v>
      </c>
      <c r="B7" s="3" t="s">
        <v>0</v>
      </c>
      <c r="C7" s="3" t="s">
        <v>2</v>
      </c>
      <c r="D7" s="3" t="s">
        <v>3</v>
      </c>
    </row>
    <row r="8" spans="1:6" ht="12.75" customHeight="1" x14ac:dyDescent="0.3">
      <c r="A8" s="3" t="s">
        <v>0</v>
      </c>
      <c r="B8" s="3" t="s">
        <v>0</v>
      </c>
      <c r="C8" s="3" t="s">
        <v>4</v>
      </c>
      <c r="D8" s="3" t="s">
        <v>5</v>
      </c>
    </row>
    <row r="9" spans="1:6" ht="12.75" customHeight="1" x14ac:dyDescent="0.3">
      <c r="A9" s="3" t="s">
        <v>0</v>
      </c>
      <c r="B9" s="3" t="s">
        <v>0</v>
      </c>
      <c r="C9" s="3" t="s">
        <v>6</v>
      </c>
      <c r="D9" s="3" t="s">
        <v>7</v>
      </c>
    </row>
    <row r="10" spans="1:6" ht="12.75" customHeight="1" x14ac:dyDescent="0.3">
      <c r="A10" s="4" t="s">
        <v>0</v>
      </c>
      <c r="B10" s="4" t="s">
        <v>8</v>
      </c>
      <c r="C10" s="4" t="s">
        <v>0</v>
      </c>
      <c r="D10" s="4" t="s">
        <v>0</v>
      </c>
    </row>
    <row r="11" spans="1:6" ht="12.75" customHeight="1" x14ac:dyDescent="0.3">
      <c r="A11" s="4" t="s">
        <v>0</v>
      </c>
      <c r="B11" s="4" t="s">
        <v>9</v>
      </c>
      <c r="C11" s="5">
        <v>1786.02</v>
      </c>
      <c r="D11" s="5">
        <v>4.93</v>
      </c>
    </row>
    <row r="12" spans="1:6" ht="12.75" customHeight="1" x14ac:dyDescent="0.3">
      <c r="A12" s="4" t="s">
        <v>0</v>
      </c>
      <c r="B12" s="4" t="s">
        <v>10</v>
      </c>
      <c r="C12" s="4" t="s">
        <v>0</v>
      </c>
      <c r="D12" s="4" t="s">
        <v>0</v>
      </c>
    </row>
    <row r="13" spans="1:6" ht="12.75" customHeight="1" x14ac:dyDescent="0.3">
      <c r="A13" s="4" t="s">
        <v>0</v>
      </c>
      <c r="B13" s="4" t="s">
        <v>11</v>
      </c>
      <c r="C13" s="5">
        <v>23998.73</v>
      </c>
      <c r="D13" s="5">
        <v>66.260000000000005</v>
      </c>
    </row>
    <row r="14" spans="1:6" ht="12.75" customHeight="1" x14ac:dyDescent="0.3">
      <c r="A14" s="4" t="s">
        <v>0</v>
      </c>
      <c r="B14" s="4" t="s">
        <v>12</v>
      </c>
      <c r="C14" s="5">
        <v>0</v>
      </c>
      <c r="D14" s="5">
        <v>0</v>
      </c>
    </row>
    <row r="15" spans="1:6" ht="12.75" customHeight="1" x14ac:dyDescent="0.3">
      <c r="A15" s="4" t="s">
        <v>0</v>
      </c>
      <c r="B15" s="4" t="s">
        <v>13</v>
      </c>
      <c r="C15" s="5">
        <v>8510.1600000000017</v>
      </c>
      <c r="D15" s="5">
        <f>C15/$C$42*100</f>
        <v>23.495514677380349</v>
      </c>
      <c r="F15" s="24"/>
    </row>
    <row r="16" spans="1:6" ht="12.75" customHeight="1" x14ac:dyDescent="0.3">
      <c r="A16" s="4" t="s">
        <v>0</v>
      </c>
      <c r="B16" s="4" t="s">
        <v>14</v>
      </c>
      <c r="C16" s="5">
        <v>46.66</v>
      </c>
      <c r="D16" s="5">
        <f>C16/$C$42*100</f>
        <v>0.12882257382312048</v>
      </c>
      <c r="F16" s="24"/>
    </row>
    <row r="17" spans="1:4" ht="12.75" customHeight="1" x14ac:dyDescent="0.3">
      <c r="A17" s="4" t="s">
        <v>0</v>
      </c>
      <c r="B17" s="4" t="s">
        <v>15</v>
      </c>
      <c r="C17" s="5">
        <v>0</v>
      </c>
      <c r="D17" s="5">
        <v>0</v>
      </c>
    </row>
    <row r="18" spans="1:4" ht="12.75" customHeight="1" x14ac:dyDescent="0.3">
      <c r="A18" s="4" t="s">
        <v>0</v>
      </c>
      <c r="B18" s="4" t="s">
        <v>16</v>
      </c>
      <c r="C18" s="5">
        <v>0</v>
      </c>
      <c r="D18" s="5">
        <v>0</v>
      </c>
    </row>
    <row r="19" spans="1:4" ht="12.75" customHeight="1" x14ac:dyDescent="0.3">
      <c r="A19" s="4" t="s">
        <v>0</v>
      </c>
      <c r="B19" s="4" t="s">
        <v>17</v>
      </c>
      <c r="C19" s="5">
        <v>0</v>
      </c>
      <c r="D19" s="5">
        <v>0</v>
      </c>
    </row>
    <row r="20" spans="1:4" ht="12.75" customHeight="1" x14ac:dyDescent="0.3">
      <c r="A20" s="4" t="s">
        <v>0</v>
      </c>
      <c r="B20" s="4" t="s">
        <v>18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19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20</v>
      </c>
      <c r="C22" s="5">
        <v>236.99</v>
      </c>
      <c r="D22" s="5">
        <v>0.65</v>
      </c>
    </row>
    <row r="23" spans="1:4" ht="12.75" customHeight="1" x14ac:dyDescent="0.3">
      <c r="A23" s="4" t="s">
        <v>0</v>
      </c>
      <c r="B23" s="4" t="s">
        <v>21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11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12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13</v>
      </c>
      <c r="C26" s="5">
        <v>209.36</v>
      </c>
      <c r="D26" s="5">
        <v>0.57999999999999996</v>
      </c>
    </row>
    <row r="27" spans="1:4" ht="12.75" customHeight="1" x14ac:dyDescent="0.3">
      <c r="A27" s="4" t="s">
        <v>0</v>
      </c>
      <c r="B27" s="4" t="s">
        <v>14</v>
      </c>
      <c r="C27" s="5">
        <v>0</v>
      </c>
      <c r="D27" s="5">
        <v>0</v>
      </c>
    </row>
    <row r="28" spans="1:4" ht="12.75" customHeight="1" x14ac:dyDescent="0.3">
      <c r="A28" s="4" t="s">
        <v>0</v>
      </c>
      <c r="B28" s="4" t="s">
        <v>22</v>
      </c>
      <c r="C28" s="5">
        <v>326.66000000000003</v>
      </c>
      <c r="D28" s="5">
        <v>0.9</v>
      </c>
    </row>
    <row r="29" spans="1:4" ht="12.75" customHeight="1" x14ac:dyDescent="0.3">
      <c r="A29" s="4" t="s">
        <v>0</v>
      </c>
      <c r="B29" s="4" t="s">
        <v>23</v>
      </c>
      <c r="C29" s="5">
        <v>0</v>
      </c>
      <c r="D29" s="5">
        <v>0</v>
      </c>
    </row>
    <row r="30" spans="1:4" ht="12.75" customHeight="1" x14ac:dyDescent="0.3">
      <c r="A30" s="4" t="s">
        <v>0</v>
      </c>
      <c r="B30" s="4" t="s">
        <v>24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25</v>
      </c>
      <c r="C31" s="5">
        <v>0</v>
      </c>
      <c r="D31" s="5">
        <v>0</v>
      </c>
    </row>
    <row r="32" spans="1:4" ht="12.75" customHeight="1" x14ac:dyDescent="0.3">
      <c r="A32" s="4" t="s">
        <v>0</v>
      </c>
      <c r="B32" s="4" t="s">
        <v>26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27</v>
      </c>
      <c r="C33" s="5">
        <v>1105.78</v>
      </c>
      <c r="D33" s="5">
        <v>3.05</v>
      </c>
    </row>
    <row r="34" spans="1:4" ht="12.75" customHeight="1" x14ac:dyDescent="0.3">
      <c r="A34" s="4" t="s">
        <v>0</v>
      </c>
      <c r="B34" s="4" t="s">
        <v>28</v>
      </c>
      <c r="C34" s="5">
        <v>0</v>
      </c>
      <c r="D34" s="5">
        <v>0</v>
      </c>
    </row>
    <row r="35" spans="1:4" ht="12.75" customHeight="1" x14ac:dyDescent="0.3">
      <c r="A35" s="4" t="s">
        <v>0</v>
      </c>
      <c r="B35" s="4" t="s">
        <v>29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30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31</v>
      </c>
      <c r="C37" s="5">
        <v>0</v>
      </c>
      <c r="D37" s="5">
        <v>0</v>
      </c>
    </row>
    <row r="38" spans="1:4" ht="12.75" customHeight="1" x14ac:dyDescent="0.3">
      <c r="A38" s="4" t="s">
        <v>0</v>
      </c>
      <c r="B38" s="4" t="s">
        <v>32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33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34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35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36</v>
      </c>
      <c r="C42" s="5">
        <v>36220.36</v>
      </c>
      <c r="D42" s="5">
        <v>100</v>
      </c>
    </row>
    <row r="43" spans="1:4" ht="12.75" customHeight="1" x14ac:dyDescent="0.3">
      <c r="A43" s="4" t="s">
        <v>0</v>
      </c>
      <c r="B43" s="4" t="s">
        <v>37</v>
      </c>
      <c r="C43" s="6">
        <v>369.69</v>
      </c>
      <c r="D43" s="4" t="s">
        <v>0</v>
      </c>
    </row>
    <row r="44" spans="1:4" ht="12.75" customHeight="1" x14ac:dyDescent="0.3">
      <c r="A44" s="7" t="s">
        <v>0</v>
      </c>
      <c r="B44" s="7" t="s">
        <v>38</v>
      </c>
      <c r="C44" s="7" t="s">
        <v>0</v>
      </c>
      <c r="D44" s="7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39</v>
      </c>
      <c r="D45" s="4" t="s">
        <v>40</v>
      </c>
    </row>
    <row r="46" spans="1:4" ht="12.75" customHeight="1" x14ac:dyDescent="0.3">
      <c r="A46" s="4" t="s">
        <v>0</v>
      </c>
      <c r="B46" s="4" t="s">
        <v>0</v>
      </c>
      <c r="C46" s="4" t="s">
        <v>6</v>
      </c>
      <c r="D46" s="4" t="s">
        <v>7</v>
      </c>
    </row>
    <row r="47" spans="1:4" ht="12.75" customHeight="1" x14ac:dyDescent="0.3">
      <c r="A47" s="2" t="s">
        <v>0</v>
      </c>
      <c r="B47" s="2" t="s">
        <v>0</v>
      </c>
      <c r="C47" s="2" t="s">
        <v>0</v>
      </c>
      <c r="D47" s="2" t="s">
        <v>0</v>
      </c>
    </row>
    <row r="48" spans="1:4" ht="12.75" customHeight="1" x14ac:dyDescent="0.3">
      <c r="A48" s="1" t="s">
        <v>41</v>
      </c>
      <c r="B48" s="1" t="s">
        <v>42</v>
      </c>
    </row>
    <row r="49" spans="1:1" s="31" customFormat="1" x14ac:dyDescent="0.3">
      <c r="A49" s="31" t="s">
        <v>395</v>
      </c>
    </row>
  </sheetData>
  <mergeCells count="2">
    <mergeCell ref="A49:XFD49"/>
    <mergeCell ref="A1:XF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25"/>
  <sheetViews>
    <sheetView rightToLeft="1" workbookViewId="0">
      <selection activeCell="A25" sqref="A25:XFD25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0" customWidth="1"/>
    <col min="8" max="8" width="13" customWidth="1"/>
    <col min="9" max="9" width="14" customWidth="1"/>
    <col min="10" max="10" width="10" customWidth="1"/>
    <col min="11" max="11" width="24" customWidth="1"/>
  </cols>
  <sheetData>
    <row r="1" spans="1:11" s="31" customFormat="1" x14ac:dyDescent="0.3">
      <c r="A1" s="31" t="s">
        <v>401</v>
      </c>
    </row>
    <row r="2" spans="1:11" s="27" customFormat="1" x14ac:dyDescent="0.3">
      <c r="B2" s="25" t="s">
        <v>396</v>
      </c>
      <c r="C2" s="29">
        <v>43646</v>
      </c>
    </row>
    <row r="3" spans="1:11" ht="12.75" customHeight="1" x14ac:dyDescent="0.3">
      <c r="B3" s="26" t="s">
        <v>397</v>
      </c>
      <c r="C3" s="30" t="s">
        <v>389</v>
      </c>
    </row>
    <row r="4" spans="1:11" ht="12.75" customHeight="1" x14ac:dyDescent="0.3">
      <c r="B4" s="26" t="s">
        <v>398</v>
      </c>
      <c r="C4" s="30" t="s">
        <v>399</v>
      </c>
    </row>
    <row r="5" spans="1:11" ht="12.75" customHeight="1" x14ac:dyDescent="0.3">
      <c r="B5" s="26" t="s">
        <v>400</v>
      </c>
      <c r="C5" s="30">
        <v>1430</v>
      </c>
    </row>
    <row r="6" spans="1:11" ht="12.75" customHeight="1" x14ac:dyDescent="0.3">
      <c r="A6" s="2" t="s">
        <v>0</v>
      </c>
      <c r="B6" s="2" t="s">
        <v>43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5</v>
      </c>
      <c r="I8" s="2" t="s">
        <v>5</v>
      </c>
      <c r="J8" s="2" t="s">
        <v>4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</row>
    <row r="10" spans="1:11" ht="12.75" customHeight="1" x14ac:dyDescent="0.3">
      <c r="A10" s="8" t="s">
        <v>0</v>
      </c>
      <c r="B10" s="8" t="s">
        <v>61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0.16</v>
      </c>
      <c r="I10" s="9">
        <v>0</v>
      </c>
      <c r="J10" s="9">
        <v>1786.02</v>
      </c>
      <c r="K10" s="9">
        <v>100</v>
      </c>
    </row>
    <row r="11" spans="1:11" ht="12.75" customHeight="1" x14ac:dyDescent="0.3">
      <c r="A11" s="4" t="s">
        <v>0</v>
      </c>
      <c r="B11" s="4" t="s">
        <v>62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6">
        <v>0.16</v>
      </c>
      <c r="I11" s="6">
        <v>0</v>
      </c>
      <c r="J11" s="6">
        <v>1786.02</v>
      </c>
      <c r="K11" s="6">
        <v>100</v>
      </c>
    </row>
    <row r="12" spans="1:11" ht="12.75" customHeight="1" x14ac:dyDescent="0.3">
      <c r="A12" s="4" t="s">
        <v>0</v>
      </c>
      <c r="B12" s="4" t="s">
        <v>63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</row>
    <row r="13" spans="1:11" ht="12.75" customHeight="1" x14ac:dyDescent="0.3">
      <c r="A13" s="4" t="s">
        <v>0</v>
      </c>
      <c r="B13" s="4" t="s">
        <v>64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</row>
    <row r="14" spans="1:11" ht="12.75" customHeight="1" x14ac:dyDescent="0.3">
      <c r="A14" s="4" t="s">
        <v>0</v>
      </c>
      <c r="B14" s="4" t="s">
        <v>65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</row>
    <row r="15" spans="1:11" ht="12.75" customHeight="1" x14ac:dyDescent="0.3">
      <c r="A15" s="10" t="s">
        <v>0</v>
      </c>
      <c r="B15" s="10" t="s">
        <v>66</v>
      </c>
      <c r="C15" s="11">
        <v>111111222</v>
      </c>
      <c r="D15" s="11">
        <v>512199381</v>
      </c>
      <c r="E15" s="10" t="s">
        <v>67</v>
      </c>
      <c r="F15" s="10" t="s">
        <v>68</v>
      </c>
      <c r="G15" s="10" t="s">
        <v>69</v>
      </c>
      <c r="H15" s="12">
        <v>0.16</v>
      </c>
      <c r="I15" s="12">
        <v>0</v>
      </c>
      <c r="J15" s="12">
        <v>1786.02</v>
      </c>
      <c r="K15" s="12">
        <v>100</v>
      </c>
    </row>
    <row r="16" spans="1:11" ht="12.75" customHeight="1" x14ac:dyDescent="0.3">
      <c r="A16" s="4" t="s">
        <v>0</v>
      </c>
      <c r="B16" s="4" t="s">
        <v>70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</row>
    <row r="17" spans="1:11" ht="12.75" customHeight="1" x14ac:dyDescent="0.3">
      <c r="A17" s="4" t="s">
        <v>0</v>
      </c>
      <c r="B17" s="4" t="s">
        <v>71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</row>
    <row r="18" spans="1:11" ht="12.75" customHeight="1" x14ac:dyDescent="0.3">
      <c r="A18" s="4" t="s">
        <v>0</v>
      </c>
      <c r="B18" s="4" t="s">
        <v>72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</row>
    <row r="19" spans="1:11" ht="12.75" customHeight="1" x14ac:dyDescent="0.3">
      <c r="A19" s="4" t="s">
        <v>0</v>
      </c>
      <c r="B19" s="4" t="s">
        <v>73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</row>
    <row r="20" spans="1:11" ht="12.75" customHeight="1" x14ac:dyDescent="0.3">
      <c r="A20" s="4" t="s">
        <v>0</v>
      </c>
      <c r="B20" s="4" t="s">
        <v>74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6">
        <v>0</v>
      </c>
      <c r="J20" s="6">
        <v>0</v>
      </c>
      <c r="K20" s="6">
        <v>0</v>
      </c>
    </row>
    <row r="21" spans="1:11" ht="12.75" customHeight="1" x14ac:dyDescent="0.3">
      <c r="A21" s="4" t="s">
        <v>0</v>
      </c>
      <c r="B21" s="4" t="s">
        <v>75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4" t="s">
        <v>0</v>
      </c>
      <c r="K21" s="4" t="s">
        <v>0</v>
      </c>
    </row>
    <row r="22" spans="1:11" ht="12.75" customHeight="1" x14ac:dyDescent="0.3">
      <c r="A22" s="4" t="s">
        <v>0</v>
      </c>
      <c r="B22" s="4" t="s">
        <v>73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4" t="s">
        <v>0</v>
      </c>
      <c r="K22" s="4" t="s">
        <v>0</v>
      </c>
    </row>
    <row r="23" spans="1:11" ht="12.75" customHeight="1" x14ac:dyDescent="0.3">
      <c r="A23" s="8" t="s">
        <v>0</v>
      </c>
      <c r="B23" s="8" t="s">
        <v>76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</row>
    <row r="24" spans="1:11" ht="12.75" customHeight="1" x14ac:dyDescent="0.3">
      <c r="A24" s="1" t="s">
        <v>41</v>
      </c>
      <c r="B24" s="1" t="s">
        <v>42</v>
      </c>
    </row>
    <row r="25" spans="1:11" s="31" customFormat="1" x14ac:dyDescent="0.3">
      <c r="A25" s="31" t="s">
        <v>395</v>
      </c>
    </row>
  </sheetData>
  <mergeCells count="2">
    <mergeCell ref="A25:XFD25"/>
    <mergeCell ref="A1:XF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27"/>
  <sheetViews>
    <sheetView rightToLeft="1" topLeftCell="A7" workbookViewId="0">
      <selection activeCell="B29" sqref="B29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1" width="14" customWidth="1"/>
    <col min="12" max="12" width="15" customWidth="1"/>
    <col min="13" max="13" width="8" customWidth="1"/>
    <col min="14" max="14" width="18" customWidth="1"/>
    <col min="15" max="15" width="11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31" customFormat="1" x14ac:dyDescent="0.3">
      <c r="A1" s="31" t="s">
        <v>401</v>
      </c>
    </row>
    <row r="2" spans="1:19" s="27" customFormat="1" x14ac:dyDescent="0.3">
      <c r="B2" s="25" t="s">
        <v>396</v>
      </c>
      <c r="C2" s="29" t="s">
        <v>402</v>
      </c>
    </row>
    <row r="3" spans="1:19" ht="12.75" customHeight="1" x14ac:dyDescent="0.3">
      <c r="B3" s="26" t="s">
        <v>397</v>
      </c>
      <c r="C3" s="30" t="s">
        <v>389</v>
      </c>
    </row>
    <row r="4" spans="1:19" ht="12.75" customHeight="1" x14ac:dyDescent="0.3">
      <c r="B4" s="26" t="s">
        <v>398</v>
      </c>
      <c r="C4" s="30" t="s">
        <v>399</v>
      </c>
    </row>
    <row r="5" spans="1:19" ht="12.75" customHeight="1" x14ac:dyDescent="0.3">
      <c r="B5" s="26" t="s">
        <v>400</v>
      </c>
      <c r="C5" s="30">
        <v>1430</v>
      </c>
    </row>
    <row r="6" spans="1:19" ht="12.75" customHeight="1" x14ac:dyDescent="0.3">
      <c r="A6" s="2" t="s">
        <v>0</v>
      </c>
      <c r="B6" s="2" t="s">
        <v>77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78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44</v>
      </c>
      <c r="C8" s="2" t="s">
        <v>45</v>
      </c>
      <c r="D8" s="2" t="s">
        <v>79</v>
      </c>
      <c r="E8" s="2" t="s">
        <v>47</v>
      </c>
      <c r="F8" s="2" t="s">
        <v>48</v>
      </c>
      <c r="G8" s="2" t="s">
        <v>80</v>
      </c>
      <c r="H8" s="2" t="s">
        <v>81</v>
      </c>
      <c r="I8" s="2" t="s">
        <v>49</v>
      </c>
      <c r="J8" s="2" t="s">
        <v>50</v>
      </c>
      <c r="K8" s="2" t="s">
        <v>51</v>
      </c>
      <c r="L8" s="2" t="s">
        <v>82</v>
      </c>
      <c r="M8" s="2" t="s">
        <v>83</v>
      </c>
      <c r="N8" s="2" t="s">
        <v>84</v>
      </c>
      <c r="O8" s="2" t="s">
        <v>52</v>
      </c>
      <c r="P8" s="2" t="s">
        <v>85</v>
      </c>
      <c r="Q8" s="2" t="s">
        <v>53</v>
      </c>
      <c r="R8" s="2" t="s">
        <v>86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87</v>
      </c>
      <c r="I9" s="2" t="s">
        <v>0</v>
      </c>
      <c r="J9" s="2" t="s">
        <v>5</v>
      </c>
      <c r="K9" s="2" t="s">
        <v>5</v>
      </c>
      <c r="L9" s="2" t="s">
        <v>88</v>
      </c>
      <c r="M9" s="2" t="s">
        <v>89</v>
      </c>
      <c r="N9" s="2" t="s">
        <v>4</v>
      </c>
      <c r="O9" s="2" t="s">
        <v>4</v>
      </c>
      <c r="P9" s="2" t="s">
        <v>5</v>
      </c>
      <c r="Q9" s="2" t="s">
        <v>5</v>
      </c>
      <c r="R9" s="2" t="s">
        <v>5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90</v>
      </c>
      <c r="M10" s="2" t="s">
        <v>91</v>
      </c>
      <c r="N10" s="2" t="s">
        <v>92</v>
      </c>
      <c r="O10" s="2" t="s">
        <v>93</v>
      </c>
      <c r="P10" s="2" t="s">
        <v>94</v>
      </c>
      <c r="Q10" s="2" t="s">
        <v>95</v>
      </c>
      <c r="R10" s="2" t="s">
        <v>96</v>
      </c>
      <c r="S10" s="2" t="s">
        <v>0</v>
      </c>
    </row>
    <row r="11" spans="1:19" ht="12.75" customHeight="1" x14ac:dyDescent="0.3">
      <c r="A11" s="8" t="s">
        <v>0</v>
      </c>
      <c r="B11" s="13" t="s">
        <v>290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4.13</v>
      </c>
      <c r="I11" s="8" t="s">
        <v>0</v>
      </c>
      <c r="J11" s="9">
        <v>5.05</v>
      </c>
      <c r="K11" s="9">
        <v>0.79</v>
      </c>
      <c r="L11" s="9">
        <v>20551078</v>
      </c>
      <c r="M11" s="8" t="s">
        <v>0</v>
      </c>
      <c r="N11" s="9">
        <v>0</v>
      </c>
      <c r="O11" s="9">
        <v>23998.73</v>
      </c>
      <c r="P11" s="8" t="s">
        <v>0</v>
      </c>
      <c r="Q11" s="9">
        <v>100</v>
      </c>
      <c r="R11" s="9">
        <v>66.260000000000005</v>
      </c>
      <c r="S11" s="8" t="s">
        <v>0</v>
      </c>
    </row>
    <row r="12" spans="1:19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4.13</v>
      </c>
      <c r="I12" s="4" t="s">
        <v>0</v>
      </c>
      <c r="J12" s="6">
        <v>5.05</v>
      </c>
      <c r="K12" s="6">
        <v>0.79</v>
      </c>
      <c r="L12" s="6">
        <v>20551078</v>
      </c>
      <c r="M12" s="4" t="s">
        <v>0</v>
      </c>
      <c r="N12" s="6">
        <v>0</v>
      </c>
      <c r="O12" s="6">
        <v>23998.73</v>
      </c>
      <c r="P12" s="4" t="s">
        <v>0</v>
      </c>
      <c r="Q12" s="6">
        <v>100</v>
      </c>
      <c r="R12" s="6">
        <v>66.260000000000005</v>
      </c>
      <c r="S12" s="4" t="s">
        <v>0</v>
      </c>
    </row>
    <row r="13" spans="1:19" ht="12.75" customHeight="1" x14ac:dyDescent="0.3">
      <c r="A13" s="4" t="s">
        <v>0</v>
      </c>
      <c r="B13" s="4" t="s">
        <v>97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13.51</v>
      </c>
      <c r="I13" s="4" t="s">
        <v>0</v>
      </c>
      <c r="J13" s="6">
        <v>4</v>
      </c>
      <c r="K13" s="6">
        <v>0.69</v>
      </c>
      <c r="L13" s="6">
        <v>113649</v>
      </c>
      <c r="M13" s="4" t="s">
        <v>0</v>
      </c>
      <c r="N13" s="6">
        <v>0</v>
      </c>
      <c r="O13" s="6">
        <v>210.01</v>
      </c>
      <c r="P13" s="4" t="s">
        <v>0</v>
      </c>
      <c r="Q13" s="6">
        <v>0.87</v>
      </c>
      <c r="R13" s="6">
        <v>0.57999999999999996</v>
      </c>
      <c r="S13" s="4" t="s">
        <v>0</v>
      </c>
    </row>
    <row r="14" spans="1:19" ht="12.75" customHeight="1" x14ac:dyDescent="0.3">
      <c r="A14" s="10" t="s">
        <v>0</v>
      </c>
      <c r="B14" s="10" t="s">
        <v>98</v>
      </c>
      <c r="C14" s="11">
        <v>1097708</v>
      </c>
      <c r="D14" s="10" t="s">
        <v>99</v>
      </c>
      <c r="E14" s="10" t="s">
        <v>100</v>
      </c>
      <c r="F14" s="10" t="s">
        <v>101</v>
      </c>
      <c r="G14" s="10" t="s">
        <v>0</v>
      </c>
      <c r="H14" s="12">
        <v>13.51</v>
      </c>
      <c r="I14" s="10" t="s">
        <v>69</v>
      </c>
      <c r="J14" s="12">
        <v>4</v>
      </c>
      <c r="K14" s="12">
        <v>0.69</v>
      </c>
      <c r="L14" s="12">
        <v>113649</v>
      </c>
      <c r="M14" s="12">
        <v>184.79</v>
      </c>
      <c r="N14" s="12">
        <v>0</v>
      </c>
      <c r="O14" s="12">
        <v>210.01</v>
      </c>
      <c r="P14" s="12">
        <v>0</v>
      </c>
      <c r="Q14" s="12">
        <v>0.87</v>
      </c>
      <c r="R14" s="12">
        <v>0.57999999999999996</v>
      </c>
      <c r="S14" s="10" t="s">
        <v>0</v>
      </c>
    </row>
    <row r="15" spans="1:19" ht="12.75" customHeight="1" x14ac:dyDescent="0.3">
      <c r="A15" s="4" t="s">
        <v>0</v>
      </c>
      <c r="B15" s="4" t="s">
        <v>102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4.05</v>
      </c>
      <c r="I15" s="4" t="s">
        <v>0</v>
      </c>
      <c r="J15" s="6">
        <v>5.0599999999999996</v>
      </c>
      <c r="K15" s="6">
        <v>0.79</v>
      </c>
      <c r="L15" s="6">
        <v>20437429</v>
      </c>
      <c r="M15" s="4" t="s">
        <v>0</v>
      </c>
      <c r="N15" s="6">
        <v>0</v>
      </c>
      <c r="O15" s="6">
        <v>23788.720000000001</v>
      </c>
      <c r="P15" s="4" t="s">
        <v>0</v>
      </c>
      <c r="Q15" s="6">
        <v>99.12</v>
      </c>
      <c r="R15" s="6">
        <v>65.680000000000007</v>
      </c>
      <c r="S15" s="4" t="s">
        <v>0</v>
      </c>
    </row>
    <row r="16" spans="1:19" ht="12.75" customHeight="1" x14ac:dyDescent="0.3">
      <c r="A16" s="10" t="s">
        <v>0</v>
      </c>
      <c r="B16" s="10" t="s">
        <v>103</v>
      </c>
      <c r="C16" s="11">
        <v>1115773</v>
      </c>
      <c r="D16" s="10" t="s">
        <v>99</v>
      </c>
      <c r="E16" s="10" t="s">
        <v>100</v>
      </c>
      <c r="F16" s="10" t="s">
        <v>101</v>
      </c>
      <c r="G16" s="10" t="s">
        <v>0</v>
      </c>
      <c r="H16" s="12">
        <v>0.59</v>
      </c>
      <c r="I16" s="10" t="s">
        <v>69</v>
      </c>
      <c r="J16" s="12">
        <v>5</v>
      </c>
      <c r="K16" s="12">
        <v>0.28000000000000003</v>
      </c>
      <c r="L16" s="12">
        <v>4278271</v>
      </c>
      <c r="M16" s="12">
        <v>104.83</v>
      </c>
      <c r="N16" s="12">
        <v>0</v>
      </c>
      <c r="O16" s="12">
        <v>4484.91</v>
      </c>
      <c r="P16" s="12">
        <v>0.02</v>
      </c>
      <c r="Q16" s="12">
        <v>18.690000000000001</v>
      </c>
      <c r="R16" s="12">
        <v>12.38</v>
      </c>
      <c r="S16" s="10" t="s">
        <v>0</v>
      </c>
    </row>
    <row r="17" spans="1:19" ht="12.75" customHeight="1" x14ac:dyDescent="0.3">
      <c r="A17" s="10" t="s">
        <v>0</v>
      </c>
      <c r="B17" s="10" t="s">
        <v>104</v>
      </c>
      <c r="C17" s="11">
        <v>1126747</v>
      </c>
      <c r="D17" s="10" t="s">
        <v>99</v>
      </c>
      <c r="E17" s="10" t="s">
        <v>100</v>
      </c>
      <c r="F17" s="10" t="s">
        <v>101</v>
      </c>
      <c r="G17" s="10" t="s">
        <v>0</v>
      </c>
      <c r="H17" s="12">
        <v>3.53</v>
      </c>
      <c r="I17" s="10" t="s">
        <v>69</v>
      </c>
      <c r="J17" s="12">
        <v>4.25</v>
      </c>
      <c r="K17" s="12">
        <v>0.7</v>
      </c>
      <c r="L17" s="12">
        <v>5796433</v>
      </c>
      <c r="M17" s="12">
        <v>114.16</v>
      </c>
      <c r="N17" s="12">
        <v>0</v>
      </c>
      <c r="O17" s="12">
        <v>6617.21</v>
      </c>
      <c r="P17" s="12">
        <v>0.03</v>
      </c>
      <c r="Q17" s="12">
        <v>27.57</v>
      </c>
      <c r="R17" s="12">
        <v>18.27</v>
      </c>
      <c r="S17" s="10" t="s">
        <v>0</v>
      </c>
    </row>
    <row r="18" spans="1:19" ht="12.75" customHeight="1" x14ac:dyDescent="0.3">
      <c r="A18" s="10" t="s">
        <v>0</v>
      </c>
      <c r="B18" s="10" t="s">
        <v>105</v>
      </c>
      <c r="C18" s="11">
        <v>1123272</v>
      </c>
      <c r="D18" s="10" t="s">
        <v>99</v>
      </c>
      <c r="E18" s="10" t="s">
        <v>100</v>
      </c>
      <c r="F18" s="10" t="s">
        <v>101</v>
      </c>
      <c r="G18" s="10" t="s">
        <v>0</v>
      </c>
      <c r="H18" s="12">
        <v>2.4500000000000002</v>
      </c>
      <c r="I18" s="10" t="s">
        <v>69</v>
      </c>
      <c r="J18" s="12">
        <v>5.5</v>
      </c>
      <c r="K18" s="12">
        <v>0.51</v>
      </c>
      <c r="L18" s="12">
        <v>8303780</v>
      </c>
      <c r="M18" s="12">
        <v>115.06</v>
      </c>
      <c r="N18" s="12">
        <v>0</v>
      </c>
      <c r="O18" s="12">
        <v>9554.33</v>
      </c>
      <c r="P18" s="12">
        <v>0.05</v>
      </c>
      <c r="Q18" s="12">
        <v>39.81</v>
      </c>
      <c r="R18" s="12">
        <v>26.38</v>
      </c>
      <c r="S18" s="10" t="s">
        <v>0</v>
      </c>
    </row>
    <row r="19" spans="1:19" ht="12.75" customHeight="1" x14ac:dyDescent="0.3">
      <c r="A19" s="10" t="s">
        <v>0</v>
      </c>
      <c r="B19" s="10" t="s">
        <v>106</v>
      </c>
      <c r="C19" s="11">
        <v>1125400</v>
      </c>
      <c r="D19" s="10" t="s">
        <v>99</v>
      </c>
      <c r="E19" s="10" t="s">
        <v>100</v>
      </c>
      <c r="F19" s="10" t="s">
        <v>101</v>
      </c>
      <c r="G19" s="10" t="s">
        <v>0</v>
      </c>
      <c r="H19" s="12">
        <v>14.98</v>
      </c>
      <c r="I19" s="10" t="s">
        <v>69</v>
      </c>
      <c r="J19" s="12">
        <v>5.5</v>
      </c>
      <c r="K19" s="12">
        <v>2.56</v>
      </c>
      <c r="L19" s="12">
        <v>2058945</v>
      </c>
      <c r="M19" s="12">
        <v>152.13</v>
      </c>
      <c r="N19" s="12">
        <v>0</v>
      </c>
      <c r="O19" s="12">
        <v>3132.27</v>
      </c>
      <c r="P19" s="12">
        <v>0.01</v>
      </c>
      <c r="Q19" s="12">
        <v>13.05</v>
      </c>
      <c r="R19" s="12">
        <v>8.65</v>
      </c>
      <c r="S19" s="10" t="s">
        <v>0</v>
      </c>
    </row>
    <row r="20" spans="1:19" ht="12.75" customHeight="1" x14ac:dyDescent="0.3">
      <c r="A20" s="4" t="s">
        <v>0</v>
      </c>
      <c r="B20" s="4" t="s">
        <v>107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6">
        <v>0</v>
      </c>
      <c r="P20" s="4" t="s">
        <v>0</v>
      </c>
      <c r="Q20" s="6">
        <v>0</v>
      </c>
      <c r="R20" s="6">
        <v>0</v>
      </c>
      <c r="S20" s="4" t="s">
        <v>0</v>
      </c>
    </row>
    <row r="21" spans="1:19" ht="12.75" customHeight="1" x14ac:dyDescent="0.3">
      <c r="A21" s="4" t="s">
        <v>0</v>
      </c>
      <c r="B21" s="4" t="s">
        <v>74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6">
        <v>0</v>
      </c>
      <c r="M21" s="4" t="s">
        <v>0</v>
      </c>
      <c r="N21" s="6">
        <v>0</v>
      </c>
      <c r="O21" s="6">
        <v>0</v>
      </c>
      <c r="P21" s="4" t="s">
        <v>0</v>
      </c>
      <c r="Q21" s="6">
        <v>0</v>
      </c>
      <c r="R21" s="6">
        <v>0</v>
      </c>
      <c r="S21" s="4" t="s">
        <v>0</v>
      </c>
    </row>
    <row r="22" spans="1:19" ht="12.75" customHeight="1" x14ac:dyDescent="0.3">
      <c r="A22" s="4" t="s">
        <v>0</v>
      </c>
      <c r="B22" s="4" t="s">
        <v>108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6">
        <v>0</v>
      </c>
      <c r="M22" s="4" t="s">
        <v>0</v>
      </c>
      <c r="N22" s="6">
        <v>0</v>
      </c>
      <c r="O22" s="6">
        <v>0</v>
      </c>
      <c r="P22" s="4" t="s">
        <v>0</v>
      </c>
      <c r="Q22" s="6">
        <v>0</v>
      </c>
      <c r="R22" s="6">
        <v>0</v>
      </c>
      <c r="S22" s="4" t="s">
        <v>0</v>
      </c>
    </row>
    <row r="23" spans="1:19" ht="12.75" customHeight="1" x14ac:dyDescent="0.3">
      <c r="A23" s="4" t="s">
        <v>0</v>
      </c>
      <c r="B23" s="4" t="s">
        <v>109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6">
        <v>0</v>
      </c>
      <c r="M23" s="4" t="s">
        <v>0</v>
      </c>
      <c r="N23" s="6">
        <v>0</v>
      </c>
      <c r="O23" s="6">
        <v>0</v>
      </c>
      <c r="P23" s="4" t="s">
        <v>0</v>
      </c>
      <c r="Q23" s="6">
        <v>0</v>
      </c>
      <c r="R23" s="6">
        <v>0</v>
      </c>
      <c r="S23" s="4" t="s">
        <v>0</v>
      </c>
    </row>
    <row r="24" spans="1:19" ht="12.75" customHeight="1" x14ac:dyDescent="0.3">
      <c r="A24" s="8" t="s">
        <v>0</v>
      </c>
      <c r="B24" s="8" t="s">
        <v>76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  <c r="P24" s="8" t="s">
        <v>0</v>
      </c>
      <c r="Q24" s="8" t="s">
        <v>0</v>
      </c>
      <c r="R24" s="8" t="s">
        <v>0</v>
      </c>
      <c r="S24" s="8" t="s">
        <v>0</v>
      </c>
    </row>
    <row r="25" spans="1:19" ht="12.75" customHeight="1" x14ac:dyDescent="0.3">
      <c r="A25" s="8" t="s">
        <v>0</v>
      </c>
      <c r="B25" s="8" t="s">
        <v>110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  <c r="P25" s="8" t="s">
        <v>0</v>
      </c>
      <c r="Q25" s="8" t="s">
        <v>0</v>
      </c>
      <c r="R25" s="8" t="s">
        <v>0</v>
      </c>
      <c r="S25" s="8" t="s">
        <v>0</v>
      </c>
    </row>
    <row r="26" spans="1:19" ht="12.75" customHeight="1" x14ac:dyDescent="0.3">
      <c r="A26" s="1" t="s">
        <v>41</v>
      </c>
      <c r="B26" s="1" t="s">
        <v>42</v>
      </c>
    </row>
    <row r="27" spans="1:19" s="31" customFormat="1" x14ac:dyDescent="0.3">
      <c r="A27" s="31" t="s">
        <v>395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2"/>
  <sheetViews>
    <sheetView rightToLeft="1" workbookViewId="0">
      <selection activeCell="B25" sqref="B25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31" customFormat="1" x14ac:dyDescent="0.3">
      <c r="A1" s="31" t="s">
        <v>401</v>
      </c>
    </row>
    <row r="2" spans="1:22" s="27" customFormat="1" x14ac:dyDescent="0.3">
      <c r="B2" s="25" t="s">
        <v>396</v>
      </c>
      <c r="C2" s="29" t="s">
        <v>402</v>
      </c>
    </row>
    <row r="3" spans="1:22" ht="12.75" customHeight="1" x14ac:dyDescent="0.3">
      <c r="B3" s="26" t="s">
        <v>397</v>
      </c>
      <c r="C3" s="30" t="s">
        <v>389</v>
      </c>
    </row>
    <row r="4" spans="1:22" ht="12.75" customHeight="1" x14ac:dyDescent="0.3">
      <c r="B4" s="26" t="s">
        <v>398</v>
      </c>
      <c r="C4" s="30" t="s">
        <v>399</v>
      </c>
    </row>
    <row r="5" spans="1:22" ht="12.75" customHeight="1" x14ac:dyDescent="0.3">
      <c r="B5" s="26" t="s">
        <v>400</v>
      </c>
      <c r="C5" s="30">
        <v>1430</v>
      </c>
    </row>
    <row r="6" spans="1:22" ht="12.75" customHeight="1" x14ac:dyDescent="0.3">
      <c r="A6" s="2" t="s">
        <v>0</v>
      </c>
      <c r="B6" s="2" t="s">
        <v>77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111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44</v>
      </c>
      <c r="C8" s="2" t="s">
        <v>45</v>
      </c>
      <c r="D8" s="2" t="s">
        <v>79</v>
      </c>
      <c r="E8" s="2" t="s">
        <v>112</v>
      </c>
      <c r="F8" s="2" t="s">
        <v>46</v>
      </c>
      <c r="G8" s="2" t="s">
        <v>113</v>
      </c>
      <c r="H8" s="2" t="s">
        <v>47</v>
      </c>
      <c r="I8" s="2" t="s">
        <v>48</v>
      </c>
      <c r="J8" s="2" t="s">
        <v>80</v>
      </c>
      <c r="K8" s="2" t="s">
        <v>81</v>
      </c>
      <c r="L8" s="2" t="s">
        <v>49</v>
      </c>
      <c r="M8" s="2" t="s">
        <v>50</v>
      </c>
      <c r="N8" s="2" t="s">
        <v>51</v>
      </c>
      <c r="O8" s="2" t="s">
        <v>82</v>
      </c>
      <c r="P8" s="2" t="s">
        <v>83</v>
      </c>
      <c r="Q8" s="2" t="s">
        <v>84</v>
      </c>
      <c r="R8" s="2" t="s">
        <v>52</v>
      </c>
      <c r="S8" s="2" t="s">
        <v>85</v>
      </c>
      <c r="T8" s="2" t="s">
        <v>53</v>
      </c>
      <c r="U8" s="2" t="s">
        <v>86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87</v>
      </c>
      <c r="L9" s="2" t="s">
        <v>0</v>
      </c>
      <c r="M9" s="2" t="s">
        <v>5</v>
      </c>
      <c r="N9" s="2" t="s">
        <v>5</v>
      </c>
      <c r="O9" s="2" t="s">
        <v>88</v>
      </c>
      <c r="P9" s="2" t="s">
        <v>89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90</v>
      </c>
      <c r="M10" s="2" t="s">
        <v>91</v>
      </c>
      <c r="N10" s="2" t="s">
        <v>92</v>
      </c>
      <c r="O10" s="2" t="s">
        <v>93</v>
      </c>
      <c r="P10" s="2" t="s">
        <v>94</v>
      </c>
      <c r="Q10" s="2" t="s">
        <v>95</v>
      </c>
      <c r="R10" s="2" t="s">
        <v>96</v>
      </c>
      <c r="S10" s="2" t="s">
        <v>114</v>
      </c>
      <c r="T10" s="2" t="s">
        <v>115</v>
      </c>
      <c r="U10" s="2" t="s">
        <v>116</v>
      </c>
      <c r="V10" s="2" t="s">
        <v>0</v>
      </c>
    </row>
    <row r="11" spans="1:22" ht="12.75" customHeight="1" x14ac:dyDescent="0.3">
      <c r="A11" s="8" t="s">
        <v>0</v>
      </c>
      <c r="B11" s="8" t="s">
        <v>117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  <c r="T11" s="9">
        <v>0</v>
      </c>
      <c r="U11" s="9">
        <v>0</v>
      </c>
      <c r="V11" s="8" t="s">
        <v>0</v>
      </c>
    </row>
    <row r="12" spans="1:22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  <c r="T12" s="6">
        <v>0</v>
      </c>
      <c r="U12" s="6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118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102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119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120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121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74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8" t="s">
        <v>0</v>
      </c>
      <c r="B19" s="8" t="s">
        <v>76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  <c r="Q19" s="8" t="s">
        <v>0</v>
      </c>
      <c r="R19" s="8" t="s">
        <v>0</v>
      </c>
      <c r="S19" s="8" t="s">
        <v>0</v>
      </c>
      <c r="T19" s="8" t="s">
        <v>0</v>
      </c>
      <c r="U19" s="8" t="s">
        <v>0</v>
      </c>
      <c r="V19" s="8" t="s">
        <v>0</v>
      </c>
    </row>
    <row r="20" spans="1:22" ht="12.75" customHeight="1" x14ac:dyDescent="0.3">
      <c r="A20" s="8" t="s">
        <v>0</v>
      </c>
      <c r="B20" s="8" t="s">
        <v>110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1" t="s">
        <v>41</v>
      </c>
      <c r="B21" s="1" t="s">
        <v>42</v>
      </c>
    </row>
    <row r="22" spans="1:22" s="31" customFormat="1" x14ac:dyDescent="0.3">
      <c r="A22" s="31" t="s">
        <v>395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104"/>
  <sheetViews>
    <sheetView rightToLeft="1" topLeftCell="A94" workbookViewId="0">
      <selection activeCell="A104" sqref="A104:XFD104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8" customWidth="1"/>
    <col min="8" max="8" width="9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5" width="14" customWidth="1"/>
    <col min="16" max="16" width="10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31" customFormat="1" x14ac:dyDescent="0.3">
      <c r="A1" s="31" t="s">
        <v>401</v>
      </c>
    </row>
    <row r="2" spans="1:22" s="27" customFormat="1" x14ac:dyDescent="0.3">
      <c r="B2" s="25" t="s">
        <v>396</v>
      </c>
      <c r="C2" s="29" t="s">
        <v>402</v>
      </c>
    </row>
    <row r="3" spans="1:22" ht="12.75" customHeight="1" x14ac:dyDescent="0.3">
      <c r="B3" s="26" t="s">
        <v>397</v>
      </c>
      <c r="C3" s="30" t="s">
        <v>389</v>
      </c>
    </row>
    <row r="4" spans="1:22" ht="12.75" customHeight="1" x14ac:dyDescent="0.3">
      <c r="B4" s="26" t="s">
        <v>398</v>
      </c>
      <c r="C4" s="30" t="s">
        <v>399</v>
      </c>
    </row>
    <row r="5" spans="1:22" ht="12.75" customHeight="1" x14ac:dyDescent="0.3">
      <c r="B5" s="26" t="s">
        <v>400</v>
      </c>
      <c r="C5" s="30">
        <v>1430</v>
      </c>
    </row>
    <row r="6" spans="1:22" ht="12.75" customHeight="1" x14ac:dyDescent="0.3">
      <c r="A6" s="2" t="s">
        <v>0</v>
      </c>
      <c r="B6" s="2" t="s">
        <v>77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122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44</v>
      </c>
      <c r="C8" s="2" t="s">
        <v>45</v>
      </c>
      <c r="D8" s="2" t="s">
        <v>79</v>
      </c>
      <c r="E8" s="2" t="s">
        <v>112</v>
      </c>
      <c r="F8" s="2" t="s">
        <v>46</v>
      </c>
      <c r="G8" s="2" t="s">
        <v>113</v>
      </c>
      <c r="H8" s="2" t="s">
        <v>47</v>
      </c>
      <c r="I8" s="2" t="s">
        <v>48</v>
      </c>
      <c r="J8" s="2" t="s">
        <v>80</v>
      </c>
      <c r="K8" s="2" t="s">
        <v>81</v>
      </c>
      <c r="L8" s="2" t="s">
        <v>49</v>
      </c>
      <c r="M8" s="2" t="s">
        <v>50</v>
      </c>
      <c r="N8" s="2" t="s">
        <v>51</v>
      </c>
      <c r="O8" s="2" t="s">
        <v>82</v>
      </c>
      <c r="P8" s="2" t="s">
        <v>83</v>
      </c>
      <c r="Q8" s="2" t="s">
        <v>84</v>
      </c>
      <c r="R8" s="2" t="s">
        <v>52</v>
      </c>
      <c r="S8" s="2" t="s">
        <v>85</v>
      </c>
      <c r="T8" s="2" t="s">
        <v>53</v>
      </c>
      <c r="U8" s="2" t="s">
        <v>86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123</v>
      </c>
      <c r="K9" s="2" t="s">
        <v>87</v>
      </c>
      <c r="L9" s="2" t="s">
        <v>0</v>
      </c>
      <c r="M9" s="2" t="s">
        <v>5</v>
      </c>
      <c r="N9" s="2" t="s">
        <v>5</v>
      </c>
      <c r="O9" s="2" t="s">
        <v>124</v>
      </c>
      <c r="P9" s="2" t="s">
        <v>0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90</v>
      </c>
      <c r="M10" s="2" t="s">
        <v>91</v>
      </c>
      <c r="N10" s="2" t="s">
        <v>92</v>
      </c>
      <c r="O10" s="2" t="s">
        <v>93</v>
      </c>
      <c r="P10" s="2" t="s">
        <v>94</v>
      </c>
      <c r="Q10" s="2" t="s">
        <v>95</v>
      </c>
      <c r="R10" s="2" t="s">
        <v>96</v>
      </c>
      <c r="S10" s="2" t="s">
        <v>114</v>
      </c>
      <c r="T10" s="2" t="s">
        <v>115</v>
      </c>
      <c r="U10" s="2" t="s">
        <v>116</v>
      </c>
      <c r="V10" s="2" t="s">
        <v>0</v>
      </c>
    </row>
    <row r="11" spans="1:22" ht="12.75" customHeight="1" x14ac:dyDescent="0.3">
      <c r="A11" s="8" t="s">
        <v>0</v>
      </c>
      <c r="B11" s="8" t="s">
        <v>125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3.43</v>
      </c>
      <c r="L11" s="8" t="s">
        <v>0</v>
      </c>
      <c r="M11" s="9">
        <v>3.97</v>
      </c>
      <c r="N11" s="9">
        <v>1.71</v>
      </c>
      <c r="O11" s="9">
        <f>SUM(O12,O98)</f>
        <v>7671581.2699999986</v>
      </c>
      <c r="P11" s="8" t="s">
        <v>0</v>
      </c>
      <c r="Q11" s="9">
        <f t="shared" ref="Q11:R11" si="0">SUM(Q12,Q98)</f>
        <v>43.55</v>
      </c>
      <c r="R11" s="9">
        <f t="shared" si="0"/>
        <v>8510.1600000000017</v>
      </c>
      <c r="S11" s="8" t="s">
        <v>0</v>
      </c>
      <c r="T11" s="9">
        <f>SUM(T12,T98)</f>
        <v>99.999999999999986</v>
      </c>
      <c r="U11" s="9">
        <f>R11/'סכום נכסי הקרן'!$C$42*100</f>
        <v>23.495514677380349</v>
      </c>
      <c r="V11" s="8" t="s">
        <v>0</v>
      </c>
    </row>
    <row r="12" spans="1:22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3.43</v>
      </c>
      <c r="L12" s="4" t="s">
        <v>0</v>
      </c>
      <c r="M12" s="6">
        <v>3.97</v>
      </c>
      <c r="N12" s="6">
        <v>1.71</v>
      </c>
      <c r="O12" s="6">
        <f>SUM(O13,O48,O92,O97)</f>
        <v>7671581.2699999986</v>
      </c>
      <c r="P12" s="4" t="s">
        <v>0</v>
      </c>
      <c r="Q12" s="6">
        <f>SUM(Q13,Q48,Q92)</f>
        <v>43.55</v>
      </c>
      <c r="R12" s="6">
        <f t="shared" ref="R12" si="1">SUM(R13,R48,R92)</f>
        <v>8510.1600000000017</v>
      </c>
      <c r="S12" s="4" t="s">
        <v>0</v>
      </c>
      <c r="T12" s="6">
        <f t="shared" ref="T12:U12" si="2">SUM(T13,T48,T92)</f>
        <v>99.999999999999986</v>
      </c>
      <c r="U12" s="6">
        <f t="shared" si="2"/>
        <v>23.470000000000002</v>
      </c>
      <c r="V12" s="4" t="s">
        <v>0</v>
      </c>
    </row>
    <row r="13" spans="1:22" ht="12.75" customHeight="1" x14ac:dyDescent="0.3">
      <c r="A13" s="4" t="s">
        <v>0</v>
      </c>
      <c r="B13" s="4" t="s">
        <v>118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3.46</v>
      </c>
      <c r="L13" s="4" t="s">
        <v>0</v>
      </c>
      <c r="M13" s="6">
        <v>3.59</v>
      </c>
      <c r="N13" s="6">
        <v>0.56000000000000005</v>
      </c>
      <c r="O13" s="6">
        <f>SUM(O14:O47)</f>
        <v>3108016.1999999997</v>
      </c>
      <c r="P13" s="4" t="s">
        <v>0</v>
      </c>
      <c r="Q13" s="6">
        <f t="shared" ref="Q13:R13" si="3">SUM(Q14:Q47)</f>
        <v>0</v>
      </c>
      <c r="R13" s="6">
        <f t="shared" si="3"/>
        <v>3616.7000000000007</v>
      </c>
      <c r="S13" s="4" t="s">
        <v>0</v>
      </c>
      <c r="T13" s="6">
        <f t="shared" ref="T13:U13" si="4">SUM(T14:T47)</f>
        <v>42.498613422074314</v>
      </c>
      <c r="U13" s="6">
        <f t="shared" si="4"/>
        <v>9.9899999999999984</v>
      </c>
      <c r="V13" s="4" t="s">
        <v>0</v>
      </c>
    </row>
    <row r="14" spans="1:22" ht="12.75" customHeight="1" x14ac:dyDescent="0.3">
      <c r="A14" s="10" t="s">
        <v>0</v>
      </c>
      <c r="B14" s="10" t="s">
        <v>126</v>
      </c>
      <c r="C14" s="11">
        <v>6040372</v>
      </c>
      <c r="D14" s="10" t="s">
        <v>99</v>
      </c>
      <c r="E14" s="10" t="s">
        <v>0</v>
      </c>
      <c r="F14" s="11">
        <v>520018078</v>
      </c>
      <c r="G14" s="10" t="s">
        <v>127</v>
      </c>
      <c r="H14" s="10" t="s">
        <v>128</v>
      </c>
      <c r="I14" s="10" t="s">
        <v>68</v>
      </c>
      <c r="J14" s="10" t="s">
        <v>0</v>
      </c>
      <c r="K14" s="12">
        <v>5.88</v>
      </c>
      <c r="L14" s="10" t="s">
        <v>69</v>
      </c>
      <c r="M14" s="12">
        <v>0.83</v>
      </c>
      <c r="N14" s="12">
        <v>0.21</v>
      </c>
      <c r="O14" s="12">
        <v>173872</v>
      </c>
      <c r="P14" s="12">
        <v>105.26</v>
      </c>
      <c r="Q14" s="12">
        <v>0</v>
      </c>
      <c r="R14" s="12">
        <v>183.02</v>
      </c>
      <c r="S14" s="12">
        <v>0.01</v>
      </c>
      <c r="T14" s="12">
        <f>R14/$R$11*100</f>
        <v>2.1506058640495591</v>
      </c>
      <c r="U14" s="12">
        <v>0.5</v>
      </c>
      <c r="V14" s="10" t="s">
        <v>0</v>
      </c>
    </row>
    <row r="15" spans="1:22" ht="12.75" customHeight="1" x14ac:dyDescent="0.3">
      <c r="A15" s="10" t="s">
        <v>0</v>
      </c>
      <c r="B15" s="10" t="s">
        <v>129</v>
      </c>
      <c r="C15" s="11">
        <v>2310217</v>
      </c>
      <c r="D15" s="10" t="s">
        <v>99</v>
      </c>
      <c r="E15" s="10" t="s">
        <v>0</v>
      </c>
      <c r="F15" s="11">
        <v>520032046</v>
      </c>
      <c r="G15" s="10" t="s">
        <v>127</v>
      </c>
      <c r="H15" s="10" t="s">
        <v>128</v>
      </c>
      <c r="I15" s="10" t="s">
        <v>68</v>
      </c>
      <c r="J15" s="10" t="s">
        <v>0</v>
      </c>
      <c r="K15" s="12">
        <v>5.13</v>
      </c>
      <c r="L15" s="10" t="s">
        <v>69</v>
      </c>
      <c r="M15" s="12">
        <v>0.86</v>
      </c>
      <c r="N15" s="12">
        <v>0.14000000000000001</v>
      </c>
      <c r="O15" s="12">
        <v>185900</v>
      </c>
      <c r="P15" s="12">
        <v>107.02</v>
      </c>
      <c r="Q15" s="12">
        <v>0</v>
      </c>
      <c r="R15" s="12">
        <v>198.95</v>
      </c>
      <c r="S15" s="12">
        <v>0.01</v>
      </c>
      <c r="T15" s="12">
        <f t="shared" ref="T15:T47" si="5">R15/$R$11*100</f>
        <v>2.3377938840162811</v>
      </c>
      <c r="U15" s="12">
        <v>0.55000000000000004</v>
      </c>
      <c r="V15" s="10" t="s">
        <v>0</v>
      </c>
    </row>
    <row r="16" spans="1:22" ht="12.75" customHeight="1" x14ac:dyDescent="0.3">
      <c r="A16" s="10" t="s">
        <v>0</v>
      </c>
      <c r="B16" s="10" t="s">
        <v>130</v>
      </c>
      <c r="C16" s="11">
        <v>2310209</v>
      </c>
      <c r="D16" s="10" t="s">
        <v>99</v>
      </c>
      <c r="E16" s="10" t="s">
        <v>0</v>
      </c>
      <c r="F16" s="11">
        <v>520032046</v>
      </c>
      <c r="G16" s="10" t="s">
        <v>127</v>
      </c>
      <c r="H16" s="10" t="s">
        <v>128</v>
      </c>
      <c r="I16" s="10" t="s">
        <v>68</v>
      </c>
      <c r="J16" s="10" t="s">
        <v>0</v>
      </c>
      <c r="K16" s="12">
        <v>3.18</v>
      </c>
      <c r="L16" s="10" t="s">
        <v>69</v>
      </c>
      <c r="M16" s="12">
        <v>0.99</v>
      </c>
      <c r="N16" s="12">
        <v>-0.25</v>
      </c>
      <c r="O16" s="12">
        <v>97871</v>
      </c>
      <c r="P16" s="12">
        <v>107.3</v>
      </c>
      <c r="Q16" s="12">
        <v>0</v>
      </c>
      <c r="R16" s="12">
        <v>105.02</v>
      </c>
      <c r="S16" s="12">
        <v>0</v>
      </c>
      <c r="T16" s="12">
        <f t="shared" si="5"/>
        <v>1.2340543538546864</v>
      </c>
      <c r="U16" s="12">
        <v>0.28999999999999998</v>
      </c>
      <c r="V16" s="10" t="s">
        <v>0</v>
      </c>
    </row>
    <row r="17" spans="1:22" ht="12.75" customHeight="1" x14ac:dyDescent="0.3">
      <c r="A17" s="10" t="s">
        <v>0</v>
      </c>
      <c r="B17" s="10" t="s">
        <v>131</v>
      </c>
      <c r="C17" s="11">
        <v>2310225</v>
      </c>
      <c r="D17" s="10" t="s">
        <v>99</v>
      </c>
      <c r="E17" s="10" t="s">
        <v>0</v>
      </c>
      <c r="F17" s="11">
        <v>520032046</v>
      </c>
      <c r="G17" s="10" t="s">
        <v>127</v>
      </c>
      <c r="H17" s="10" t="s">
        <v>128</v>
      </c>
      <c r="I17" s="10" t="s">
        <v>68</v>
      </c>
      <c r="J17" s="10" t="s">
        <v>0</v>
      </c>
      <c r="K17" s="12">
        <v>7.84</v>
      </c>
      <c r="L17" s="10" t="s">
        <v>69</v>
      </c>
      <c r="M17" s="12">
        <v>1.22</v>
      </c>
      <c r="N17" s="12">
        <v>0.6</v>
      </c>
      <c r="O17" s="12">
        <v>164000</v>
      </c>
      <c r="P17" s="12">
        <v>108.51</v>
      </c>
      <c r="Q17" s="12">
        <v>0</v>
      </c>
      <c r="R17" s="12">
        <v>177.96</v>
      </c>
      <c r="S17" s="12">
        <v>0.02</v>
      </c>
      <c r="T17" s="12">
        <f t="shared" si="5"/>
        <v>2.0911475224907639</v>
      </c>
      <c r="U17" s="12">
        <v>0.49</v>
      </c>
      <c r="V17" s="10" t="s">
        <v>0</v>
      </c>
    </row>
    <row r="18" spans="1:22" ht="12.75" customHeight="1" x14ac:dyDescent="0.3">
      <c r="A18" s="10" t="s">
        <v>0</v>
      </c>
      <c r="B18" s="10" t="s">
        <v>132</v>
      </c>
      <c r="C18" s="11">
        <v>1940659</v>
      </c>
      <c r="D18" s="10" t="s">
        <v>99</v>
      </c>
      <c r="E18" s="10" t="s">
        <v>0</v>
      </c>
      <c r="F18" s="11">
        <v>520032640</v>
      </c>
      <c r="G18" s="10" t="s">
        <v>127</v>
      </c>
      <c r="H18" s="10" t="s">
        <v>128</v>
      </c>
      <c r="I18" s="10" t="s">
        <v>68</v>
      </c>
      <c r="J18" s="10" t="s">
        <v>0</v>
      </c>
      <c r="K18" s="12">
        <v>5.72</v>
      </c>
      <c r="L18" s="10" t="s">
        <v>69</v>
      </c>
      <c r="M18" s="12">
        <v>1.75</v>
      </c>
      <c r="N18" s="12">
        <v>0.22</v>
      </c>
      <c r="O18" s="12">
        <v>103000</v>
      </c>
      <c r="P18" s="12">
        <v>110.95</v>
      </c>
      <c r="Q18" s="12">
        <v>0</v>
      </c>
      <c r="R18" s="12">
        <v>114.28</v>
      </c>
      <c r="S18" s="12">
        <v>0</v>
      </c>
      <c r="T18" s="12">
        <f t="shared" si="5"/>
        <v>1.3428654690393598</v>
      </c>
      <c r="U18" s="12">
        <v>0.32</v>
      </c>
      <c r="V18" s="10" t="s">
        <v>0</v>
      </c>
    </row>
    <row r="19" spans="1:22" ht="12.75" customHeight="1" x14ac:dyDescent="0.3">
      <c r="A19" s="10" t="s">
        <v>0</v>
      </c>
      <c r="B19" s="10" t="s">
        <v>133</v>
      </c>
      <c r="C19" s="11">
        <v>1940535</v>
      </c>
      <c r="D19" s="10" t="s">
        <v>99</v>
      </c>
      <c r="E19" s="10" t="s">
        <v>0</v>
      </c>
      <c r="F19" s="11">
        <v>520032640</v>
      </c>
      <c r="G19" s="10" t="s">
        <v>127</v>
      </c>
      <c r="H19" s="10" t="s">
        <v>128</v>
      </c>
      <c r="I19" s="10" t="s">
        <v>68</v>
      </c>
      <c r="J19" s="10" t="s">
        <v>0</v>
      </c>
      <c r="K19" s="12">
        <v>2.9</v>
      </c>
      <c r="L19" s="10" t="s">
        <v>69</v>
      </c>
      <c r="M19" s="12">
        <v>5</v>
      </c>
      <c r="N19" s="12">
        <v>-0.3</v>
      </c>
      <c r="O19" s="12">
        <v>128894</v>
      </c>
      <c r="P19" s="12">
        <v>124.23</v>
      </c>
      <c r="Q19" s="12">
        <v>0</v>
      </c>
      <c r="R19" s="12">
        <v>160.12</v>
      </c>
      <c r="S19" s="12">
        <v>0</v>
      </c>
      <c r="T19" s="12">
        <f t="shared" si="5"/>
        <v>1.8815157411846541</v>
      </c>
      <c r="U19" s="12">
        <v>0.44</v>
      </c>
      <c r="V19" s="10" t="s">
        <v>0</v>
      </c>
    </row>
    <row r="20" spans="1:22" ht="12.75" customHeight="1" x14ac:dyDescent="0.3">
      <c r="A20" s="10" t="s">
        <v>0</v>
      </c>
      <c r="B20" s="10" t="s">
        <v>134</v>
      </c>
      <c r="C20" s="11">
        <v>1138650</v>
      </c>
      <c r="D20" s="10" t="s">
        <v>99</v>
      </c>
      <c r="E20" s="10" t="s">
        <v>0</v>
      </c>
      <c r="F20" s="11">
        <v>510960719</v>
      </c>
      <c r="G20" s="10" t="s">
        <v>135</v>
      </c>
      <c r="H20" s="10" t="s">
        <v>136</v>
      </c>
      <c r="I20" s="10" t="s">
        <v>137</v>
      </c>
      <c r="J20" s="10" t="s">
        <v>0</v>
      </c>
      <c r="K20" s="12">
        <v>5.59</v>
      </c>
      <c r="L20" s="10" t="s">
        <v>69</v>
      </c>
      <c r="M20" s="12">
        <v>1.34</v>
      </c>
      <c r="N20" s="12">
        <v>0.52</v>
      </c>
      <c r="O20" s="12">
        <v>0.57999999999999996</v>
      </c>
      <c r="P20" s="12">
        <v>107.55</v>
      </c>
      <c r="Q20" s="12">
        <v>0</v>
      </c>
      <c r="R20" s="12">
        <v>0</v>
      </c>
      <c r="S20" s="12">
        <v>0</v>
      </c>
      <c r="T20" s="12">
        <f t="shared" si="5"/>
        <v>0</v>
      </c>
      <c r="U20" s="12">
        <v>0</v>
      </c>
      <c r="V20" s="10" t="s">
        <v>0</v>
      </c>
    </row>
    <row r="21" spans="1:22" ht="12.75" customHeight="1" x14ac:dyDescent="0.3">
      <c r="A21" s="10" t="s">
        <v>0</v>
      </c>
      <c r="B21" s="10" t="s">
        <v>138</v>
      </c>
      <c r="C21" s="11">
        <v>1097385</v>
      </c>
      <c r="D21" s="10" t="s">
        <v>99</v>
      </c>
      <c r="E21" s="10" t="s">
        <v>0</v>
      </c>
      <c r="F21" s="11">
        <v>520026683</v>
      </c>
      <c r="G21" s="10" t="s">
        <v>135</v>
      </c>
      <c r="H21" s="10" t="s">
        <v>139</v>
      </c>
      <c r="I21" s="10" t="s">
        <v>68</v>
      </c>
      <c r="J21" s="10" t="s">
        <v>0</v>
      </c>
      <c r="K21" s="12">
        <v>0.01</v>
      </c>
      <c r="L21" s="10" t="s">
        <v>69</v>
      </c>
      <c r="M21" s="12">
        <v>4.95</v>
      </c>
      <c r="N21" s="12">
        <v>-0.91</v>
      </c>
      <c r="O21" s="12">
        <v>0.8</v>
      </c>
      <c r="P21" s="12">
        <v>126.73</v>
      </c>
      <c r="Q21" s="12">
        <v>0</v>
      </c>
      <c r="R21" s="12">
        <v>0</v>
      </c>
      <c r="S21" s="12">
        <v>0</v>
      </c>
      <c r="T21" s="12">
        <f t="shared" si="5"/>
        <v>0</v>
      </c>
      <c r="U21" s="12">
        <v>0</v>
      </c>
      <c r="V21" s="10" t="s">
        <v>0</v>
      </c>
    </row>
    <row r="22" spans="1:22" ht="12.75" customHeight="1" x14ac:dyDescent="0.3">
      <c r="A22" s="10" t="s">
        <v>0</v>
      </c>
      <c r="B22" s="10" t="s">
        <v>140</v>
      </c>
      <c r="C22" s="11">
        <v>7480023</v>
      </c>
      <c r="D22" s="10" t="s">
        <v>99</v>
      </c>
      <c r="E22" s="10" t="s">
        <v>0</v>
      </c>
      <c r="F22" s="11">
        <v>520029935</v>
      </c>
      <c r="G22" s="10" t="s">
        <v>127</v>
      </c>
      <c r="H22" s="10" t="s">
        <v>139</v>
      </c>
      <c r="I22" s="10" t="s">
        <v>68</v>
      </c>
      <c r="J22" s="10" t="s">
        <v>0</v>
      </c>
      <c r="K22" s="12">
        <v>0.42</v>
      </c>
      <c r="L22" s="10" t="s">
        <v>69</v>
      </c>
      <c r="M22" s="12">
        <v>5.25</v>
      </c>
      <c r="N22" s="12">
        <v>-0.02</v>
      </c>
      <c r="O22" s="12">
        <v>21621.599999999999</v>
      </c>
      <c r="P22" s="12">
        <v>132.02000000000001</v>
      </c>
      <c r="Q22" s="12">
        <v>0</v>
      </c>
      <c r="R22" s="12">
        <v>28.54</v>
      </c>
      <c r="S22" s="12">
        <v>0.02</v>
      </c>
      <c r="T22" s="12">
        <f t="shared" si="5"/>
        <v>0.3353638474482265</v>
      </c>
      <c r="U22" s="12">
        <v>0.08</v>
      </c>
      <c r="V22" s="10" t="s">
        <v>0</v>
      </c>
    </row>
    <row r="23" spans="1:22" ht="12.75" customHeight="1" x14ac:dyDescent="0.3">
      <c r="A23" s="10" t="s">
        <v>0</v>
      </c>
      <c r="B23" s="10" t="s">
        <v>141</v>
      </c>
      <c r="C23" s="11">
        <v>6000236</v>
      </c>
      <c r="D23" s="10" t="s">
        <v>99</v>
      </c>
      <c r="E23" s="10" t="s">
        <v>0</v>
      </c>
      <c r="F23" s="11">
        <v>520000472</v>
      </c>
      <c r="G23" s="10" t="s">
        <v>142</v>
      </c>
      <c r="H23" s="10" t="s">
        <v>143</v>
      </c>
      <c r="I23" s="10" t="s">
        <v>137</v>
      </c>
      <c r="J23" s="10" t="s">
        <v>0</v>
      </c>
      <c r="K23" s="12">
        <v>5.48</v>
      </c>
      <c r="L23" s="10" t="s">
        <v>69</v>
      </c>
      <c r="M23" s="12">
        <v>4.5</v>
      </c>
      <c r="N23" s="12">
        <v>0.6</v>
      </c>
      <c r="O23" s="12">
        <v>45684</v>
      </c>
      <c r="P23" s="12">
        <v>128.71</v>
      </c>
      <c r="Q23" s="12">
        <v>0</v>
      </c>
      <c r="R23" s="12">
        <v>58.8</v>
      </c>
      <c r="S23" s="12">
        <v>0</v>
      </c>
      <c r="T23" s="12">
        <f t="shared" si="5"/>
        <v>0.69093883076228868</v>
      </c>
      <c r="U23" s="12">
        <v>0.16</v>
      </c>
      <c r="V23" s="10" t="s">
        <v>0</v>
      </c>
    </row>
    <row r="24" spans="1:22" ht="12.75" customHeight="1" x14ac:dyDescent="0.3">
      <c r="A24" s="10" t="s">
        <v>0</v>
      </c>
      <c r="B24" s="10" t="s">
        <v>144</v>
      </c>
      <c r="C24" s="11">
        <v>6040141</v>
      </c>
      <c r="D24" s="10" t="s">
        <v>99</v>
      </c>
      <c r="E24" s="10" t="s">
        <v>0</v>
      </c>
      <c r="F24" s="11">
        <v>520018078</v>
      </c>
      <c r="G24" s="10" t="s">
        <v>127</v>
      </c>
      <c r="H24" s="10" t="s">
        <v>139</v>
      </c>
      <c r="I24" s="10" t="s">
        <v>68</v>
      </c>
      <c r="J24" s="10" t="s">
        <v>0</v>
      </c>
      <c r="K24" s="12">
        <v>1.55</v>
      </c>
      <c r="L24" s="10" t="s">
        <v>69</v>
      </c>
      <c r="M24" s="12">
        <v>4</v>
      </c>
      <c r="N24" s="12">
        <v>-0.13</v>
      </c>
      <c r="O24" s="12">
        <v>188928</v>
      </c>
      <c r="P24" s="12">
        <v>117.88</v>
      </c>
      <c r="Q24" s="12">
        <v>0</v>
      </c>
      <c r="R24" s="12">
        <v>222.71</v>
      </c>
      <c r="S24" s="12">
        <v>0.01</v>
      </c>
      <c r="T24" s="12">
        <f t="shared" si="5"/>
        <v>2.6169895748141041</v>
      </c>
      <c r="U24" s="12">
        <v>0.61</v>
      </c>
      <c r="V24" s="10" t="s">
        <v>0</v>
      </c>
    </row>
    <row r="25" spans="1:22" ht="12.75" customHeight="1" x14ac:dyDescent="0.3">
      <c r="A25" s="10" t="s">
        <v>0</v>
      </c>
      <c r="B25" s="10" t="s">
        <v>145</v>
      </c>
      <c r="C25" s="11">
        <v>7770217</v>
      </c>
      <c r="D25" s="10" t="s">
        <v>99</v>
      </c>
      <c r="E25" s="10" t="s">
        <v>0</v>
      </c>
      <c r="F25" s="11">
        <v>520022732</v>
      </c>
      <c r="G25" s="10" t="s">
        <v>146</v>
      </c>
      <c r="H25" s="10" t="s">
        <v>139</v>
      </c>
      <c r="I25" s="10" t="s">
        <v>68</v>
      </c>
      <c r="J25" s="10" t="s">
        <v>0</v>
      </c>
      <c r="K25" s="12">
        <v>4.84</v>
      </c>
      <c r="L25" s="10" t="s">
        <v>69</v>
      </c>
      <c r="M25" s="12">
        <v>4.3</v>
      </c>
      <c r="N25" s="12">
        <v>0.59</v>
      </c>
      <c r="O25" s="12">
        <v>2840.5</v>
      </c>
      <c r="P25" s="12">
        <v>124.07</v>
      </c>
      <c r="Q25" s="12">
        <v>0</v>
      </c>
      <c r="R25" s="12">
        <v>3.52</v>
      </c>
      <c r="S25" s="12">
        <v>0</v>
      </c>
      <c r="T25" s="12">
        <f t="shared" si="5"/>
        <v>4.1362324562640412E-2</v>
      </c>
      <c r="U25" s="12">
        <v>0.01</v>
      </c>
      <c r="V25" s="10" t="s">
        <v>0</v>
      </c>
    </row>
    <row r="26" spans="1:22" ht="12.75" customHeight="1" x14ac:dyDescent="0.3">
      <c r="A26" s="10" t="s">
        <v>0</v>
      </c>
      <c r="B26" s="10" t="s">
        <v>147</v>
      </c>
      <c r="C26" s="11">
        <v>1139492</v>
      </c>
      <c r="D26" s="10" t="s">
        <v>99</v>
      </c>
      <c r="E26" s="10" t="s">
        <v>0</v>
      </c>
      <c r="F26" s="11">
        <v>513668277</v>
      </c>
      <c r="G26" s="10" t="s">
        <v>127</v>
      </c>
      <c r="H26" s="10" t="s">
        <v>148</v>
      </c>
      <c r="I26" s="10" t="s">
        <v>137</v>
      </c>
      <c r="J26" s="10" t="s">
        <v>0</v>
      </c>
      <c r="K26" s="12">
        <v>3.15</v>
      </c>
      <c r="L26" s="10" t="s">
        <v>69</v>
      </c>
      <c r="M26" s="12">
        <v>0.95</v>
      </c>
      <c r="N26" s="12">
        <v>-0.2</v>
      </c>
      <c r="O26" s="12">
        <v>35250</v>
      </c>
      <c r="P26" s="12">
        <v>106.39</v>
      </c>
      <c r="Q26" s="12">
        <v>0</v>
      </c>
      <c r="R26" s="12">
        <v>37.5</v>
      </c>
      <c r="S26" s="12">
        <v>0.01</v>
      </c>
      <c r="T26" s="12">
        <f t="shared" si="5"/>
        <v>0.44064976451676574</v>
      </c>
      <c r="U26" s="12">
        <v>0.1</v>
      </c>
      <c r="V26" s="10" t="s">
        <v>0</v>
      </c>
    </row>
    <row r="27" spans="1:22" ht="12.75" customHeight="1" x14ac:dyDescent="0.3">
      <c r="A27" s="10" t="s">
        <v>0</v>
      </c>
      <c r="B27" s="10" t="s">
        <v>149</v>
      </c>
      <c r="C27" s="11">
        <v>3900271</v>
      </c>
      <c r="D27" s="10" t="s">
        <v>99</v>
      </c>
      <c r="E27" s="10" t="s">
        <v>0</v>
      </c>
      <c r="F27" s="11">
        <v>520038506</v>
      </c>
      <c r="G27" s="10" t="s">
        <v>135</v>
      </c>
      <c r="H27" s="10" t="s">
        <v>150</v>
      </c>
      <c r="I27" s="10" t="s">
        <v>68</v>
      </c>
      <c r="J27" s="10" t="s">
        <v>0</v>
      </c>
      <c r="K27" s="12">
        <v>2.1</v>
      </c>
      <c r="L27" s="10" t="s">
        <v>69</v>
      </c>
      <c r="M27" s="12">
        <v>4.45</v>
      </c>
      <c r="N27" s="12">
        <v>0.16</v>
      </c>
      <c r="O27" s="12">
        <v>0.22</v>
      </c>
      <c r="P27" s="12">
        <v>116.09</v>
      </c>
      <c r="Q27" s="12">
        <v>0</v>
      </c>
      <c r="R27" s="12">
        <v>0</v>
      </c>
      <c r="S27" s="12">
        <v>0</v>
      </c>
      <c r="T27" s="12">
        <f t="shared" si="5"/>
        <v>0</v>
      </c>
      <c r="U27" s="12">
        <v>0</v>
      </c>
      <c r="V27" s="10" t="s">
        <v>0</v>
      </c>
    </row>
    <row r="28" spans="1:22" ht="12.75" customHeight="1" x14ac:dyDescent="0.3">
      <c r="A28" s="10" t="s">
        <v>0</v>
      </c>
      <c r="B28" s="10" t="s">
        <v>151</v>
      </c>
      <c r="C28" s="11">
        <v>1141050</v>
      </c>
      <c r="D28" s="10" t="s">
        <v>99</v>
      </c>
      <c r="E28" s="10" t="s">
        <v>0</v>
      </c>
      <c r="F28" s="11">
        <v>513623314</v>
      </c>
      <c r="G28" s="10" t="s">
        <v>135</v>
      </c>
      <c r="H28" s="10" t="s">
        <v>150</v>
      </c>
      <c r="I28" s="10" t="s">
        <v>68</v>
      </c>
      <c r="J28" s="10" t="s">
        <v>0</v>
      </c>
      <c r="K28" s="12">
        <v>5.27</v>
      </c>
      <c r="L28" s="10" t="s">
        <v>69</v>
      </c>
      <c r="M28" s="12">
        <v>1.95</v>
      </c>
      <c r="N28" s="12">
        <v>1.25</v>
      </c>
      <c r="O28" s="12">
        <v>0.12</v>
      </c>
      <c r="P28" s="12">
        <v>106.3</v>
      </c>
      <c r="Q28" s="12">
        <v>0</v>
      </c>
      <c r="R28" s="12">
        <v>0</v>
      </c>
      <c r="S28" s="12">
        <v>0</v>
      </c>
      <c r="T28" s="12">
        <f t="shared" si="5"/>
        <v>0</v>
      </c>
      <c r="U28" s="12">
        <v>0</v>
      </c>
      <c r="V28" s="10" t="s">
        <v>0</v>
      </c>
    </row>
    <row r="29" spans="1:22" ht="12.75" customHeight="1" x14ac:dyDescent="0.3">
      <c r="A29" s="10" t="s">
        <v>0</v>
      </c>
      <c r="B29" s="10" t="s">
        <v>152</v>
      </c>
      <c r="C29" s="11">
        <v>1129279</v>
      </c>
      <c r="D29" s="10" t="s">
        <v>99</v>
      </c>
      <c r="E29" s="10" t="s">
        <v>0</v>
      </c>
      <c r="F29" s="11">
        <v>513623314</v>
      </c>
      <c r="G29" s="10" t="s">
        <v>135</v>
      </c>
      <c r="H29" s="10" t="s">
        <v>150</v>
      </c>
      <c r="I29" s="10" t="s">
        <v>68</v>
      </c>
      <c r="J29" s="10" t="s">
        <v>0</v>
      </c>
      <c r="K29" s="12">
        <v>2.27</v>
      </c>
      <c r="L29" s="10" t="s">
        <v>69</v>
      </c>
      <c r="M29" s="12">
        <v>2.85</v>
      </c>
      <c r="N29" s="12">
        <v>0.23</v>
      </c>
      <c r="O29" s="12">
        <v>105990.83</v>
      </c>
      <c r="P29" s="12">
        <v>110.02</v>
      </c>
      <c r="Q29" s="12">
        <v>0</v>
      </c>
      <c r="R29" s="12">
        <v>116.61</v>
      </c>
      <c r="S29" s="12">
        <v>0.02</v>
      </c>
      <c r="T29" s="12">
        <f t="shared" si="5"/>
        <v>1.3702445077413348</v>
      </c>
      <c r="U29" s="12">
        <v>0.32</v>
      </c>
      <c r="V29" s="10" t="s">
        <v>0</v>
      </c>
    </row>
    <row r="30" spans="1:22" ht="12.75" customHeight="1" x14ac:dyDescent="0.3">
      <c r="A30" s="10" t="s">
        <v>0</v>
      </c>
      <c r="B30" s="10" t="s">
        <v>153</v>
      </c>
      <c r="C30" s="11">
        <v>1260546</v>
      </c>
      <c r="D30" s="10" t="s">
        <v>99</v>
      </c>
      <c r="E30" s="10" t="s">
        <v>0</v>
      </c>
      <c r="F30" s="11">
        <v>520033234</v>
      </c>
      <c r="G30" s="10" t="s">
        <v>135</v>
      </c>
      <c r="H30" s="10" t="s">
        <v>150</v>
      </c>
      <c r="I30" s="10" t="s">
        <v>68</v>
      </c>
      <c r="J30" s="10" t="s">
        <v>0</v>
      </c>
      <c r="K30" s="12">
        <v>3.46</v>
      </c>
      <c r="L30" s="10" t="s">
        <v>69</v>
      </c>
      <c r="M30" s="12">
        <v>5.35</v>
      </c>
      <c r="N30" s="12">
        <v>0.99</v>
      </c>
      <c r="O30" s="12">
        <v>164474</v>
      </c>
      <c r="P30" s="12">
        <v>123.33</v>
      </c>
      <c r="Q30" s="12">
        <v>0</v>
      </c>
      <c r="R30" s="12">
        <v>202.85</v>
      </c>
      <c r="S30" s="12">
        <v>0.01</v>
      </c>
      <c r="T30" s="12">
        <f t="shared" si="5"/>
        <v>2.383621459526025</v>
      </c>
      <c r="U30" s="12">
        <v>0.56000000000000005</v>
      </c>
      <c r="V30" s="10" t="s">
        <v>0</v>
      </c>
    </row>
    <row r="31" spans="1:22" ht="12.75" customHeight="1" x14ac:dyDescent="0.3">
      <c r="A31" s="10" t="s">
        <v>0</v>
      </c>
      <c r="B31" s="10" t="s">
        <v>154</v>
      </c>
      <c r="C31" s="11">
        <v>7480098</v>
      </c>
      <c r="D31" s="10" t="s">
        <v>99</v>
      </c>
      <c r="E31" s="10" t="s">
        <v>0</v>
      </c>
      <c r="F31" s="11">
        <v>520029935</v>
      </c>
      <c r="G31" s="10" t="s">
        <v>127</v>
      </c>
      <c r="H31" s="10" t="s">
        <v>150</v>
      </c>
      <c r="I31" s="10" t="s">
        <v>68</v>
      </c>
      <c r="J31" s="10" t="s">
        <v>0</v>
      </c>
      <c r="K31" s="12">
        <v>0.78</v>
      </c>
      <c r="L31" s="10" t="s">
        <v>69</v>
      </c>
      <c r="M31" s="12">
        <v>6.4</v>
      </c>
      <c r="N31" s="12">
        <v>0.34</v>
      </c>
      <c r="O31" s="12">
        <v>118354</v>
      </c>
      <c r="P31" s="12">
        <v>122</v>
      </c>
      <c r="Q31" s="12">
        <v>0</v>
      </c>
      <c r="R31" s="12">
        <v>144.38999999999999</v>
      </c>
      <c r="S31" s="12">
        <v>0.01</v>
      </c>
      <c r="T31" s="12">
        <f t="shared" si="5"/>
        <v>1.6966778532953548</v>
      </c>
      <c r="U31" s="12">
        <v>0.4</v>
      </c>
      <c r="V31" s="10" t="s">
        <v>0</v>
      </c>
    </row>
    <row r="32" spans="1:22" ht="12.75" customHeight="1" x14ac:dyDescent="0.3">
      <c r="A32" s="10" t="s">
        <v>0</v>
      </c>
      <c r="B32" s="10" t="s">
        <v>155</v>
      </c>
      <c r="C32" s="11">
        <v>1135417</v>
      </c>
      <c r="D32" s="10" t="s">
        <v>99</v>
      </c>
      <c r="E32" s="10" t="s">
        <v>0</v>
      </c>
      <c r="F32" s="11">
        <v>514290345</v>
      </c>
      <c r="G32" s="10" t="s">
        <v>156</v>
      </c>
      <c r="H32" s="10" t="s">
        <v>148</v>
      </c>
      <c r="I32" s="10" t="s">
        <v>137</v>
      </c>
      <c r="J32" s="10" t="s">
        <v>0</v>
      </c>
      <c r="K32" s="12">
        <v>6.81</v>
      </c>
      <c r="L32" s="10" t="s">
        <v>69</v>
      </c>
      <c r="M32" s="12">
        <v>2.25</v>
      </c>
      <c r="N32" s="12">
        <v>0.87</v>
      </c>
      <c r="O32" s="12">
        <v>300000</v>
      </c>
      <c r="P32" s="12">
        <v>113.27</v>
      </c>
      <c r="Q32" s="12">
        <v>0</v>
      </c>
      <c r="R32" s="12">
        <v>339.81</v>
      </c>
      <c r="S32" s="12">
        <v>7.0000000000000007E-2</v>
      </c>
      <c r="T32" s="12">
        <f t="shared" si="5"/>
        <v>3.9929919061451247</v>
      </c>
      <c r="U32" s="12">
        <v>0.94</v>
      </c>
      <c r="V32" s="10" t="s">
        <v>0</v>
      </c>
    </row>
    <row r="33" spans="1:22" ht="12.75" customHeight="1" x14ac:dyDescent="0.3">
      <c r="A33" s="10" t="s">
        <v>0</v>
      </c>
      <c r="B33" s="10" t="s">
        <v>157</v>
      </c>
      <c r="C33" s="11">
        <v>1132950</v>
      </c>
      <c r="D33" s="10" t="s">
        <v>99</v>
      </c>
      <c r="E33" s="10" t="s">
        <v>0</v>
      </c>
      <c r="F33" s="11">
        <v>513754069</v>
      </c>
      <c r="G33" s="10" t="s">
        <v>156</v>
      </c>
      <c r="H33" s="10" t="s">
        <v>150</v>
      </c>
      <c r="I33" s="10" t="s">
        <v>68</v>
      </c>
      <c r="J33" s="10" t="s">
        <v>0</v>
      </c>
      <c r="K33" s="12">
        <v>4.3099999999999996</v>
      </c>
      <c r="L33" s="10" t="s">
        <v>69</v>
      </c>
      <c r="M33" s="12">
        <v>2.3199999999999998</v>
      </c>
      <c r="N33" s="12">
        <v>0.43</v>
      </c>
      <c r="O33" s="12">
        <v>35000</v>
      </c>
      <c r="P33" s="12">
        <v>110.13</v>
      </c>
      <c r="Q33" s="12">
        <v>0</v>
      </c>
      <c r="R33" s="12">
        <v>38.549999999999997</v>
      </c>
      <c r="S33" s="12">
        <v>0.01</v>
      </c>
      <c r="T33" s="12">
        <f t="shared" si="5"/>
        <v>0.45298795792323521</v>
      </c>
      <c r="U33" s="12">
        <v>0.11</v>
      </c>
      <c r="V33" s="10" t="s">
        <v>0</v>
      </c>
    </row>
    <row r="34" spans="1:22" ht="12.75" customHeight="1" x14ac:dyDescent="0.3">
      <c r="A34" s="10" t="s">
        <v>0</v>
      </c>
      <c r="B34" s="10" t="s">
        <v>158</v>
      </c>
      <c r="C34" s="11">
        <v>3230125</v>
      </c>
      <c r="D34" s="10" t="s">
        <v>99</v>
      </c>
      <c r="E34" s="10" t="s">
        <v>0</v>
      </c>
      <c r="F34" s="11">
        <v>520037789</v>
      </c>
      <c r="G34" s="10" t="s">
        <v>135</v>
      </c>
      <c r="H34" s="10" t="s">
        <v>150</v>
      </c>
      <c r="I34" s="10" t="s">
        <v>68</v>
      </c>
      <c r="J34" s="10" t="s">
        <v>0</v>
      </c>
      <c r="K34" s="12">
        <v>2.21</v>
      </c>
      <c r="L34" s="10" t="s">
        <v>69</v>
      </c>
      <c r="M34" s="12">
        <v>4.9000000000000004</v>
      </c>
      <c r="N34" s="12">
        <v>0.26</v>
      </c>
      <c r="O34" s="12">
        <v>57625.63</v>
      </c>
      <c r="P34" s="12">
        <v>116.76</v>
      </c>
      <c r="Q34" s="12">
        <v>0</v>
      </c>
      <c r="R34" s="12">
        <v>67.28</v>
      </c>
      <c r="S34" s="12">
        <v>0.01</v>
      </c>
      <c r="T34" s="12">
        <f t="shared" si="5"/>
        <v>0.7905844308450134</v>
      </c>
      <c r="U34" s="12">
        <v>0.19</v>
      </c>
      <c r="V34" s="10" t="s">
        <v>0</v>
      </c>
    </row>
    <row r="35" spans="1:22" ht="12.75" customHeight="1" x14ac:dyDescent="0.3">
      <c r="A35" s="10" t="s">
        <v>0</v>
      </c>
      <c r="B35" s="10" t="s">
        <v>159</v>
      </c>
      <c r="C35" s="11">
        <v>3230224</v>
      </c>
      <c r="D35" s="10" t="s">
        <v>99</v>
      </c>
      <c r="E35" s="10" t="s">
        <v>0</v>
      </c>
      <c r="F35" s="11">
        <v>520037789</v>
      </c>
      <c r="G35" s="10" t="s">
        <v>135</v>
      </c>
      <c r="H35" s="10" t="s">
        <v>150</v>
      </c>
      <c r="I35" s="10" t="s">
        <v>68</v>
      </c>
      <c r="J35" s="10" t="s">
        <v>0</v>
      </c>
      <c r="K35" s="12">
        <v>2.1</v>
      </c>
      <c r="L35" s="10" t="s">
        <v>69</v>
      </c>
      <c r="M35" s="12">
        <v>5.85</v>
      </c>
      <c r="N35" s="12">
        <v>0</v>
      </c>
      <c r="O35" s="12">
        <v>58050.75</v>
      </c>
      <c r="P35" s="12">
        <v>124.43</v>
      </c>
      <c r="Q35" s="12">
        <v>0</v>
      </c>
      <c r="R35" s="12">
        <v>72.23</v>
      </c>
      <c r="S35" s="12">
        <v>0.01</v>
      </c>
      <c r="T35" s="12">
        <f t="shared" si="5"/>
        <v>0.84875019976122656</v>
      </c>
      <c r="U35" s="12">
        <v>0.2</v>
      </c>
      <c r="V35" s="10" t="s">
        <v>0</v>
      </c>
    </row>
    <row r="36" spans="1:22" ht="12.75" customHeight="1" x14ac:dyDescent="0.3">
      <c r="A36" s="10" t="s">
        <v>0</v>
      </c>
      <c r="B36" s="10" t="s">
        <v>160</v>
      </c>
      <c r="C36" s="11">
        <v>1142595</v>
      </c>
      <c r="D36" s="10" t="s">
        <v>99</v>
      </c>
      <c r="E36" s="10" t="s">
        <v>0</v>
      </c>
      <c r="F36" s="11">
        <v>510216054</v>
      </c>
      <c r="G36" s="10" t="s">
        <v>142</v>
      </c>
      <c r="H36" s="10" t="s">
        <v>150</v>
      </c>
      <c r="I36" s="10" t="s">
        <v>68</v>
      </c>
      <c r="J36" s="10" t="s">
        <v>0</v>
      </c>
      <c r="K36" s="12">
        <v>6.22</v>
      </c>
      <c r="L36" s="10" t="s">
        <v>69</v>
      </c>
      <c r="M36" s="12">
        <v>1.23</v>
      </c>
      <c r="N36" s="12">
        <v>0.82</v>
      </c>
      <c r="O36" s="12">
        <v>40254</v>
      </c>
      <c r="P36" s="12">
        <v>104.84</v>
      </c>
      <c r="Q36" s="12">
        <v>0</v>
      </c>
      <c r="R36" s="12">
        <v>42.2</v>
      </c>
      <c r="S36" s="12">
        <v>0</v>
      </c>
      <c r="T36" s="12">
        <f t="shared" si="5"/>
        <v>0.49587786833620046</v>
      </c>
      <c r="U36" s="12">
        <v>0.12</v>
      </c>
      <c r="V36" s="10" t="s">
        <v>0</v>
      </c>
    </row>
    <row r="37" spans="1:22" ht="12.75" customHeight="1" x14ac:dyDescent="0.3">
      <c r="A37" s="10" t="s">
        <v>0</v>
      </c>
      <c r="B37" s="10" t="s">
        <v>161</v>
      </c>
      <c r="C37" s="11">
        <v>1139542</v>
      </c>
      <c r="D37" s="10" t="s">
        <v>99</v>
      </c>
      <c r="E37" s="10" t="s">
        <v>0</v>
      </c>
      <c r="F37" s="11">
        <v>510216054</v>
      </c>
      <c r="G37" s="10" t="s">
        <v>142</v>
      </c>
      <c r="H37" s="10" t="s">
        <v>150</v>
      </c>
      <c r="I37" s="10" t="s">
        <v>68</v>
      </c>
      <c r="J37" s="10" t="s">
        <v>0</v>
      </c>
      <c r="K37" s="12">
        <v>4.76</v>
      </c>
      <c r="L37" s="10" t="s">
        <v>69</v>
      </c>
      <c r="M37" s="12">
        <v>1.94</v>
      </c>
      <c r="N37" s="12">
        <v>0.44</v>
      </c>
      <c r="O37" s="12">
        <v>60004.800000000003</v>
      </c>
      <c r="P37" s="12">
        <v>109.9</v>
      </c>
      <c r="Q37" s="12">
        <v>0</v>
      </c>
      <c r="R37" s="12">
        <v>65.94</v>
      </c>
      <c r="S37" s="12">
        <v>0.01</v>
      </c>
      <c r="T37" s="12">
        <f t="shared" si="5"/>
        <v>0.77483854592628087</v>
      </c>
      <c r="U37" s="12">
        <v>0.18</v>
      </c>
      <c r="V37" s="10" t="s">
        <v>0</v>
      </c>
    </row>
    <row r="38" spans="1:22" ht="12.75" customHeight="1" x14ac:dyDescent="0.3">
      <c r="A38" s="10" t="s">
        <v>0</v>
      </c>
      <c r="B38" s="10" t="s">
        <v>162</v>
      </c>
      <c r="C38" s="11">
        <v>1410307</v>
      </c>
      <c r="D38" s="10" t="s">
        <v>99</v>
      </c>
      <c r="E38" s="10" t="s">
        <v>0</v>
      </c>
      <c r="F38" s="11">
        <v>520034372</v>
      </c>
      <c r="G38" s="10" t="s">
        <v>393</v>
      </c>
      <c r="H38" s="10" t="s">
        <v>150</v>
      </c>
      <c r="I38" s="10" t="s">
        <v>68</v>
      </c>
      <c r="J38" s="10" t="s">
        <v>0</v>
      </c>
      <c r="K38" s="12">
        <v>3.5</v>
      </c>
      <c r="L38" s="10" t="s">
        <v>69</v>
      </c>
      <c r="M38" s="12">
        <v>1.8</v>
      </c>
      <c r="N38" s="12">
        <v>0.6</v>
      </c>
      <c r="O38" s="12">
        <v>0.14000000000000001</v>
      </c>
      <c r="P38" s="12">
        <v>106.4</v>
      </c>
      <c r="Q38" s="12">
        <v>0</v>
      </c>
      <c r="R38" s="12">
        <v>0</v>
      </c>
      <c r="S38" s="12">
        <v>0</v>
      </c>
      <c r="T38" s="12">
        <f t="shared" si="5"/>
        <v>0</v>
      </c>
      <c r="U38" s="12">
        <v>0</v>
      </c>
      <c r="V38" s="10" t="s">
        <v>0</v>
      </c>
    </row>
    <row r="39" spans="1:22" ht="12.75" customHeight="1" x14ac:dyDescent="0.3">
      <c r="A39" s="10" t="s">
        <v>0</v>
      </c>
      <c r="B39" s="10" t="s">
        <v>163</v>
      </c>
      <c r="C39" s="11">
        <v>1140821</v>
      </c>
      <c r="D39" s="10" t="s">
        <v>99</v>
      </c>
      <c r="E39" s="10" t="s">
        <v>0</v>
      </c>
      <c r="F39" s="11">
        <v>510454333</v>
      </c>
      <c r="G39" s="10" t="s">
        <v>393</v>
      </c>
      <c r="H39" s="10" t="s">
        <v>164</v>
      </c>
      <c r="I39" s="10" t="s">
        <v>68</v>
      </c>
      <c r="J39" s="10" t="s">
        <v>0</v>
      </c>
      <c r="K39" s="12">
        <v>1.8</v>
      </c>
      <c r="L39" s="10" t="s">
        <v>69</v>
      </c>
      <c r="M39" s="12">
        <v>2.85</v>
      </c>
      <c r="N39" s="12">
        <v>1.06</v>
      </c>
      <c r="O39" s="12">
        <v>33600</v>
      </c>
      <c r="P39" s="12">
        <v>106.42</v>
      </c>
      <c r="Q39" s="12">
        <v>0</v>
      </c>
      <c r="R39" s="12">
        <v>35.76</v>
      </c>
      <c r="S39" s="12">
        <v>0.01</v>
      </c>
      <c r="T39" s="12">
        <f t="shared" si="5"/>
        <v>0.42020361544318779</v>
      </c>
      <c r="U39" s="12">
        <v>0.1</v>
      </c>
      <c r="V39" s="10" t="s">
        <v>0</v>
      </c>
    </row>
    <row r="40" spans="1:22" ht="12.75" customHeight="1" x14ac:dyDescent="0.3">
      <c r="A40" s="10" t="s">
        <v>0</v>
      </c>
      <c r="B40" s="10" t="s">
        <v>165</v>
      </c>
      <c r="C40" s="11">
        <v>1121763</v>
      </c>
      <c r="D40" s="10" t="s">
        <v>99</v>
      </c>
      <c r="E40" s="10" t="s">
        <v>0</v>
      </c>
      <c r="F40" s="11">
        <v>520043795</v>
      </c>
      <c r="G40" s="10" t="s">
        <v>394</v>
      </c>
      <c r="H40" s="10" t="s">
        <v>166</v>
      </c>
      <c r="I40" s="10" t="s">
        <v>137</v>
      </c>
      <c r="J40" s="10" t="s">
        <v>0</v>
      </c>
      <c r="K40" s="12">
        <v>3.32</v>
      </c>
      <c r="L40" s="10" t="s">
        <v>69</v>
      </c>
      <c r="M40" s="12">
        <v>3.95</v>
      </c>
      <c r="N40" s="12">
        <v>0.33</v>
      </c>
      <c r="O40" s="12">
        <v>14778.01</v>
      </c>
      <c r="P40" s="12">
        <v>121</v>
      </c>
      <c r="Q40" s="12">
        <v>0</v>
      </c>
      <c r="R40" s="12">
        <v>17.88</v>
      </c>
      <c r="S40" s="12">
        <v>0</v>
      </c>
      <c r="T40" s="12">
        <f t="shared" si="5"/>
        <v>0.2101018077215939</v>
      </c>
      <c r="U40" s="12">
        <v>0.05</v>
      </c>
      <c r="V40" s="10" t="s">
        <v>0</v>
      </c>
    </row>
    <row r="41" spans="1:22" ht="12.75" customHeight="1" x14ac:dyDescent="0.3">
      <c r="A41" s="10" t="s">
        <v>0</v>
      </c>
      <c r="B41" s="10" t="s">
        <v>167</v>
      </c>
      <c r="C41" s="11">
        <v>1140615</v>
      </c>
      <c r="D41" s="10" t="s">
        <v>99</v>
      </c>
      <c r="E41" s="10" t="s">
        <v>0</v>
      </c>
      <c r="F41" s="11">
        <v>513765859</v>
      </c>
      <c r="G41" s="10" t="s">
        <v>135</v>
      </c>
      <c r="H41" s="10" t="s">
        <v>166</v>
      </c>
      <c r="I41" s="10" t="s">
        <v>137</v>
      </c>
      <c r="J41" s="10" t="s">
        <v>0</v>
      </c>
      <c r="K41" s="12">
        <v>5.21</v>
      </c>
      <c r="L41" s="10" t="s">
        <v>69</v>
      </c>
      <c r="M41" s="12">
        <v>1.6</v>
      </c>
      <c r="N41" s="12">
        <v>1.1399999999999999</v>
      </c>
      <c r="O41" s="12">
        <v>22722.62</v>
      </c>
      <c r="P41" s="12">
        <v>110.17</v>
      </c>
      <c r="Q41" s="12">
        <v>0</v>
      </c>
      <c r="R41" s="12">
        <v>25.03</v>
      </c>
      <c r="S41" s="12">
        <v>0.01</v>
      </c>
      <c r="T41" s="12">
        <f t="shared" si="5"/>
        <v>0.29411902948945723</v>
      </c>
      <c r="U41" s="12">
        <v>7.0000000000000007E-2</v>
      </c>
      <c r="V41" s="10" t="s">
        <v>0</v>
      </c>
    </row>
    <row r="42" spans="1:22" ht="12.75" customHeight="1" x14ac:dyDescent="0.3">
      <c r="A42" s="10" t="s">
        <v>0</v>
      </c>
      <c r="B42" s="10" t="s">
        <v>168</v>
      </c>
      <c r="C42" s="11">
        <v>1121326</v>
      </c>
      <c r="D42" s="10" t="s">
        <v>99</v>
      </c>
      <c r="E42" s="10" t="s">
        <v>0</v>
      </c>
      <c r="F42" s="11">
        <v>520044322</v>
      </c>
      <c r="G42" s="10" t="s">
        <v>392</v>
      </c>
      <c r="H42" s="10" t="s">
        <v>169</v>
      </c>
      <c r="I42" s="10" t="s">
        <v>137</v>
      </c>
      <c r="J42" s="10" t="s">
        <v>0</v>
      </c>
      <c r="K42" s="12">
        <v>1.81</v>
      </c>
      <c r="L42" s="10" t="s">
        <v>69</v>
      </c>
      <c r="M42" s="12">
        <v>4.6500000000000004</v>
      </c>
      <c r="N42" s="12">
        <v>0.98</v>
      </c>
      <c r="O42" s="12">
        <v>265000</v>
      </c>
      <c r="P42" s="12">
        <v>115.85</v>
      </c>
      <c r="Q42" s="12">
        <v>0</v>
      </c>
      <c r="R42" s="12">
        <v>307</v>
      </c>
      <c r="S42" s="12">
        <v>0.05</v>
      </c>
      <c r="T42" s="12">
        <f t="shared" si="5"/>
        <v>3.6074527388439219</v>
      </c>
      <c r="U42" s="12">
        <v>0.85</v>
      </c>
      <c r="V42" s="10" t="s">
        <v>0</v>
      </c>
    </row>
    <row r="43" spans="1:22" ht="12.75" customHeight="1" x14ac:dyDescent="0.3">
      <c r="A43" s="10" t="s">
        <v>0</v>
      </c>
      <c r="B43" s="10" t="s">
        <v>170</v>
      </c>
      <c r="C43" s="11">
        <v>1115823</v>
      </c>
      <c r="D43" s="10" t="s">
        <v>99</v>
      </c>
      <c r="E43" s="10" t="s">
        <v>0</v>
      </c>
      <c r="F43" s="11">
        <v>520044322</v>
      </c>
      <c r="G43" s="10" t="s">
        <v>392</v>
      </c>
      <c r="H43" s="10" t="s">
        <v>169</v>
      </c>
      <c r="I43" s="10" t="s">
        <v>137</v>
      </c>
      <c r="J43" s="10" t="s">
        <v>0</v>
      </c>
      <c r="K43" s="12">
        <v>1.78</v>
      </c>
      <c r="L43" s="10" t="s">
        <v>69</v>
      </c>
      <c r="M43" s="12">
        <v>6.1</v>
      </c>
      <c r="N43" s="12">
        <v>0.8</v>
      </c>
      <c r="O43" s="12">
        <v>220004.4</v>
      </c>
      <c r="P43" s="12">
        <v>122.19</v>
      </c>
      <c r="Q43" s="12">
        <v>0</v>
      </c>
      <c r="R43" s="12">
        <v>268.82</v>
      </c>
      <c r="S43" s="12">
        <v>0.03</v>
      </c>
      <c r="T43" s="12">
        <f t="shared" si="5"/>
        <v>3.1588125252639188</v>
      </c>
      <c r="U43" s="12">
        <v>0.74</v>
      </c>
      <c r="V43" s="10" t="s">
        <v>0</v>
      </c>
    </row>
    <row r="44" spans="1:22" ht="12.75" customHeight="1" x14ac:dyDescent="0.3">
      <c r="A44" s="10" t="s">
        <v>0</v>
      </c>
      <c r="B44" s="10" t="s">
        <v>171</v>
      </c>
      <c r="C44" s="11">
        <v>1105543</v>
      </c>
      <c r="D44" s="10" t="s">
        <v>99</v>
      </c>
      <c r="E44" s="10" t="s">
        <v>0</v>
      </c>
      <c r="F44" s="11">
        <v>520044322</v>
      </c>
      <c r="G44" s="10" t="s">
        <v>392</v>
      </c>
      <c r="H44" s="10" t="s">
        <v>172</v>
      </c>
      <c r="I44" s="10" t="s">
        <v>68</v>
      </c>
      <c r="J44" s="10" t="s">
        <v>0</v>
      </c>
      <c r="K44" s="12">
        <v>1.22</v>
      </c>
      <c r="L44" s="10" t="s">
        <v>69</v>
      </c>
      <c r="M44" s="12">
        <v>4.5999999999999996</v>
      </c>
      <c r="N44" s="12">
        <v>1.17</v>
      </c>
      <c r="O44" s="12">
        <v>250000</v>
      </c>
      <c r="P44" s="12">
        <v>129.80000000000001</v>
      </c>
      <c r="Q44" s="12">
        <v>0</v>
      </c>
      <c r="R44" s="12">
        <v>324.5</v>
      </c>
      <c r="S44" s="12">
        <v>0.05</v>
      </c>
      <c r="T44" s="12">
        <f t="shared" si="5"/>
        <v>3.813089295618413</v>
      </c>
      <c r="U44" s="12">
        <v>0.9</v>
      </c>
      <c r="V44" s="10" t="s">
        <v>0</v>
      </c>
    </row>
    <row r="45" spans="1:22" ht="12.75" customHeight="1" x14ac:dyDescent="0.3">
      <c r="A45" s="10" t="s">
        <v>0</v>
      </c>
      <c r="B45" s="10" t="s">
        <v>173</v>
      </c>
      <c r="C45" s="11">
        <v>5760160</v>
      </c>
      <c r="D45" s="10" t="s">
        <v>99</v>
      </c>
      <c r="E45" s="10" t="s">
        <v>0</v>
      </c>
      <c r="F45" s="11">
        <v>520028010</v>
      </c>
      <c r="G45" s="10" t="s">
        <v>392</v>
      </c>
      <c r="H45" s="10" t="s">
        <v>172</v>
      </c>
      <c r="I45" s="10" t="s">
        <v>68</v>
      </c>
      <c r="J45" s="10" t="s">
        <v>0</v>
      </c>
      <c r="K45" s="12">
        <v>1.17</v>
      </c>
      <c r="L45" s="10" t="s">
        <v>69</v>
      </c>
      <c r="M45" s="12">
        <v>4.95</v>
      </c>
      <c r="N45" s="12">
        <v>0.49</v>
      </c>
      <c r="O45" s="12">
        <v>123401.2</v>
      </c>
      <c r="P45" s="12">
        <v>131.15</v>
      </c>
      <c r="Q45" s="12">
        <v>0</v>
      </c>
      <c r="R45" s="12">
        <v>161.84</v>
      </c>
      <c r="S45" s="12">
        <v>0.01</v>
      </c>
      <c r="T45" s="12">
        <f t="shared" si="5"/>
        <v>1.90172687705049</v>
      </c>
      <c r="U45" s="12">
        <v>0.45</v>
      </c>
      <c r="V45" s="10" t="s">
        <v>0</v>
      </c>
    </row>
    <row r="46" spans="1:22" ht="12.75" customHeight="1" x14ac:dyDescent="0.3">
      <c r="A46" s="10" t="s">
        <v>0</v>
      </c>
      <c r="B46" s="10" t="s">
        <v>174</v>
      </c>
      <c r="C46" s="11">
        <v>1142231</v>
      </c>
      <c r="D46" s="10" t="s">
        <v>99</v>
      </c>
      <c r="E46" s="10" t="s">
        <v>0</v>
      </c>
      <c r="F46" s="11">
        <v>510560188</v>
      </c>
      <c r="G46" s="10" t="s">
        <v>135</v>
      </c>
      <c r="H46" s="10" t="s">
        <v>175</v>
      </c>
      <c r="I46" s="10" t="s">
        <v>137</v>
      </c>
      <c r="J46" s="10" t="s">
        <v>0</v>
      </c>
      <c r="K46" s="12">
        <v>5.49</v>
      </c>
      <c r="L46" s="10" t="s">
        <v>69</v>
      </c>
      <c r="M46" s="12">
        <v>2.57</v>
      </c>
      <c r="N46" s="12">
        <v>2.2400000000000002</v>
      </c>
      <c r="O46" s="12">
        <v>77000</v>
      </c>
      <c r="P46" s="12">
        <v>104.86</v>
      </c>
      <c r="Q46" s="12">
        <v>0</v>
      </c>
      <c r="R46" s="12">
        <v>80.739999999999995</v>
      </c>
      <c r="S46" s="12">
        <v>0.01</v>
      </c>
      <c r="T46" s="12">
        <f t="shared" si="5"/>
        <v>0.9487483196555645</v>
      </c>
      <c r="U46" s="12">
        <v>0.22</v>
      </c>
      <c r="V46" s="10" t="s">
        <v>0</v>
      </c>
    </row>
    <row r="47" spans="1:22" ht="12.75" customHeight="1" x14ac:dyDescent="0.3">
      <c r="A47" s="10" t="s">
        <v>0</v>
      </c>
      <c r="B47" s="10" t="s">
        <v>176</v>
      </c>
      <c r="C47" s="11">
        <v>6120182</v>
      </c>
      <c r="D47" s="10" t="s">
        <v>99</v>
      </c>
      <c r="E47" s="10" t="s">
        <v>0</v>
      </c>
      <c r="F47" s="11">
        <v>520020116</v>
      </c>
      <c r="G47" s="10" t="s">
        <v>177</v>
      </c>
      <c r="H47" s="10" t="s">
        <v>178</v>
      </c>
      <c r="I47" s="10" t="s">
        <v>68</v>
      </c>
      <c r="J47" s="10" t="s">
        <v>0</v>
      </c>
      <c r="K47" s="12">
        <v>1.23</v>
      </c>
      <c r="L47" s="10" t="s">
        <v>69</v>
      </c>
      <c r="M47" s="12">
        <v>5</v>
      </c>
      <c r="N47" s="12">
        <v>0.63</v>
      </c>
      <c r="O47" s="12">
        <v>13893</v>
      </c>
      <c r="P47" s="12">
        <v>106.9</v>
      </c>
      <c r="Q47" s="12">
        <v>0</v>
      </c>
      <c r="R47" s="12">
        <v>14.85</v>
      </c>
      <c r="S47" s="12">
        <v>0.01</v>
      </c>
      <c r="T47" s="12">
        <f t="shared" si="5"/>
        <v>0.17449730674863922</v>
      </c>
      <c r="U47" s="12">
        <v>0.04</v>
      </c>
      <c r="V47" s="10" t="s">
        <v>0</v>
      </c>
    </row>
    <row r="48" spans="1:22" ht="12.75" customHeight="1" x14ac:dyDescent="0.3">
      <c r="A48" s="4" t="s">
        <v>0</v>
      </c>
      <c r="B48" s="4" t="s">
        <v>102</v>
      </c>
      <c r="C48" s="4" t="s">
        <v>0</v>
      </c>
      <c r="D48" s="4" t="s">
        <v>0</v>
      </c>
      <c r="E48" s="4" t="s">
        <v>0</v>
      </c>
      <c r="F48" s="4" t="s">
        <v>0</v>
      </c>
      <c r="G48" s="4" t="s">
        <v>0</v>
      </c>
      <c r="H48" s="4" t="s">
        <v>0</v>
      </c>
      <c r="I48" s="4" t="s">
        <v>0</v>
      </c>
      <c r="J48" s="4" t="s">
        <v>0</v>
      </c>
      <c r="K48" s="6">
        <v>3.41</v>
      </c>
      <c r="L48" s="4" t="s">
        <v>0</v>
      </c>
      <c r="M48" s="6">
        <v>4.18</v>
      </c>
      <c r="N48" s="6">
        <v>2.38</v>
      </c>
      <c r="O48" s="6">
        <f>SUM(O49:O91)</f>
        <v>4392026.5999999996</v>
      </c>
      <c r="P48" s="4" t="s">
        <v>0</v>
      </c>
      <c r="Q48" s="6">
        <f t="shared" ref="Q48:R48" si="6">SUM(Q49:Q91)</f>
        <v>43.55</v>
      </c>
      <c r="R48" s="6">
        <f t="shared" si="6"/>
        <v>4719.92</v>
      </c>
      <c r="S48" s="4" t="s">
        <v>0</v>
      </c>
      <c r="T48" s="6">
        <f t="shared" ref="T48:U48" si="7">SUM(T49:T91)</f>
        <v>55.462176974345944</v>
      </c>
      <c r="U48" s="6">
        <f t="shared" si="7"/>
        <v>13.000000000000004</v>
      </c>
      <c r="V48" s="4" t="s">
        <v>0</v>
      </c>
    </row>
    <row r="49" spans="1:22" ht="12.75" customHeight="1" x14ac:dyDescent="0.3">
      <c r="A49" s="10" t="s">
        <v>0</v>
      </c>
      <c r="B49" s="10" t="s">
        <v>179</v>
      </c>
      <c r="C49" s="11">
        <v>2310167</v>
      </c>
      <c r="D49" s="10" t="s">
        <v>99</v>
      </c>
      <c r="E49" s="10" t="s">
        <v>0</v>
      </c>
      <c r="F49" s="11">
        <v>520032046</v>
      </c>
      <c r="G49" s="10" t="s">
        <v>127</v>
      </c>
      <c r="H49" s="10" t="s">
        <v>128</v>
      </c>
      <c r="I49" s="10" t="s">
        <v>68</v>
      </c>
      <c r="J49" s="10" t="s">
        <v>0</v>
      </c>
      <c r="K49" s="12">
        <v>5.54</v>
      </c>
      <c r="L49" s="10" t="s">
        <v>69</v>
      </c>
      <c r="M49" s="12">
        <v>2.98</v>
      </c>
      <c r="N49" s="12">
        <v>1.66</v>
      </c>
      <c r="O49" s="12">
        <v>106000</v>
      </c>
      <c r="P49" s="12">
        <v>107.61</v>
      </c>
      <c r="Q49" s="12">
        <v>0</v>
      </c>
      <c r="R49" s="12">
        <v>114.07</v>
      </c>
      <c r="S49" s="12">
        <v>0</v>
      </c>
      <c r="T49" s="12">
        <f t="shared" ref="T49:T91" si="8">R49/$R$11*100</f>
        <v>1.3403978303580657</v>
      </c>
      <c r="U49" s="12">
        <v>0.31</v>
      </c>
      <c r="V49" s="10" t="s">
        <v>0</v>
      </c>
    </row>
    <row r="50" spans="1:22" ht="12.75" customHeight="1" x14ac:dyDescent="0.3">
      <c r="A50" s="10" t="s">
        <v>0</v>
      </c>
      <c r="B50" s="10" t="s">
        <v>180</v>
      </c>
      <c r="C50" s="11">
        <v>2300176</v>
      </c>
      <c r="D50" s="10" t="s">
        <v>99</v>
      </c>
      <c r="E50" s="10" t="s">
        <v>0</v>
      </c>
      <c r="F50" s="11">
        <v>520031931</v>
      </c>
      <c r="G50" s="10" t="s">
        <v>181</v>
      </c>
      <c r="H50" s="10" t="s">
        <v>139</v>
      </c>
      <c r="I50" s="10" t="s">
        <v>68</v>
      </c>
      <c r="J50" s="10" t="s">
        <v>0</v>
      </c>
      <c r="K50" s="12">
        <v>4.8</v>
      </c>
      <c r="L50" s="10" t="s">
        <v>69</v>
      </c>
      <c r="M50" s="12">
        <v>3.65</v>
      </c>
      <c r="N50" s="12">
        <v>2.31</v>
      </c>
      <c r="O50" s="12">
        <v>16427</v>
      </c>
      <c r="P50" s="12">
        <v>106.91</v>
      </c>
      <c r="Q50" s="12">
        <v>0</v>
      </c>
      <c r="R50" s="12">
        <v>17.559999999999999</v>
      </c>
      <c r="S50" s="12">
        <v>0</v>
      </c>
      <c r="T50" s="12">
        <f t="shared" si="8"/>
        <v>0.20634159639771749</v>
      </c>
      <c r="U50" s="12">
        <v>0.05</v>
      </c>
      <c r="V50" s="10" t="s">
        <v>0</v>
      </c>
    </row>
    <row r="51" spans="1:22" ht="12.75" customHeight="1" x14ac:dyDescent="0.3">
      <c r="A51" s="10" t="s">
        <v>0</v>
      </c>
      <c r="B51" s="10" t="s">
        <v>182</v>
      </c>
      <c r="C51" s="11">
        <v>4160156</v>
      </c>
      <c r="D51" s="10" t="s">
        <v>99</v>
      </c>
      <c r="E51" s="10" t="s">
        <v>0</v>
      </c>
      <c r="F51" s="11">
        <v>520038910</v>
      </c>
      <c r="G51" s="10" t="s">
        <v>135</v>
      </c>
      <c r="H51" s="10" t="s">
        <v>139</v>
      </c>
      <c r="I51" s="10" t="s">
        <v>68</v>
      </c>
      <c r="J51" s="10" t="s">
        <v>0</v>
      </c>
      <c r="K51" s="12">
        <v>4.45</v>
      </c>
      <c r="L51" s="10" t="s">
        <v>69</v>
      </c>
      <c r="M51" s="12">
        <v>2.5499999999999998</v>
      </c>
      <c r="N51" s="12">
        <v>1.74</v>
      </c>
      <c r="O51" s="12">
        <v>19000</v>
      </c>
      <c r="P51" s="12">
        <v>103.66</v>
      </c>
      <c r="Q51" s="12">
        <v>0</v>
      </c>
      <c r="R51" s="12">
        <v>19.690000000000001</v>
      </c>
      <c r="S51" s="12">
        <v>0.01</v>
      </c>
      <c r="T51" s="12">
        <f t="shared" si="8"/>
        <v>0.2313705030222698</v>
      </c>
      <c r="U51" s="12">
        <v>0.05</v>
      </c>
      <c r="V51" s="10" t="s">
        <v>0</v>
      </c>
    </row>
    <row r="52" spans="1:22" ht="12.75" customHeight="1" x14ac:dyDescent="0.3">
      <c r="A52" s="10" t="s">
        <v>0</v>
      </c>
      <c r="B52" s="10" t="s">
        <v>183</v>
      </c>
      <c r="C52" s="11">
        <v>6430169</v>
      </c>
      <c r="D52" s="10" t="s">
        <v>99</v>
      </c>
      <c r="E52" s="10" t="s">
        <v>0</v>
      </c>
      <c r="F52" s="11">
        <v>520020942</v>
      </c>
      <c r="G52" s="10" t="s">
        <v>184</v>
      </c>
      <c r="H52" s="10" t="s">
        <v>139</v>
      </c>
      <c r="I52" s="10" t="s">
        <v>68</v>
      </c>
      <c r="J52" s="10" t="s">
        <v>0</v>
      </c>
      <c r="K52" s="12">
        <v>2.37</v>
      </c>
      <c r="L52" s="10" t="s">
        <v>69</v>
      </c>
      <c r="M52" s="12">
        <v>2.36</v>
      </c>
      <c r="N52" s="12">
        <v>1.2</v>
      </c>
      <c r="O52" s="12">
        <v>40000</v>
      </c>
      <c r="P52" s="12">
        <v>103.93</v>
      </c>
      <c r="Q52" s="12">
        <v>0</v>
      </c>
      <c r="R52" s="12">
        <v>41.57</v>
      </c>
      <c r="S52" s="12">
        <v>0.01</v>
      </c>
      <c r="T52" s="12">
        <f t="shared" si="8"/>
        <v>0.48847495229231874</v>
      </c>
      <c r="U52" s="12">
        <v>0.11</v>
      </c>
      <c r="V52" s="10" t="s">
        <v>0</v>
      </c>
    </row>
    <row r="53" spans="1:22" ht="12.75" customHeight="1" x14ac:dyDescent="0.3">
      <c r="A53" s="10" t="s">
        <v>0</v>
      </c>
      <c r="B53" s="10" t="s">
        <v>185</v>
      </c>
      <c r="C53" s="11">
        <v>1145598</v>
      </c>
      <c r="D53" s="10" t="s">
        <v>99</v>
      </c>
      <c r="E53" s="10" t="s">
        <v>0</v>
      </c>
      <c r="F53" s="11">
        <v>1737</v>
      </c>
      <c r="G53" s="10" t="s">
        <v>135</v>
      </c>
      <c r="H53" s="10" t="s">
        <v>139</v>
      </c>
      <c r="I53" s="10" t="s">
        <v>68</v>
      </c>
      <c r="J53" s="10" t="s">
        <v>0</v>
      </c>
      <c r="K53" s="12">
        <v>3.77</v>
      </c>
      <c r="L53" s="10" t="s">
        <v>69</v>
      </c>
      <c r="M53" s="12">
        <v>3.38</v>
      </c>
      <c r="N53" s="12">
        <v>3.08</v>
      </c>
      <c r="O53" s="12">
        <v>44000</v>
      </c>
      <c r="P53" s="12">
        <v>101.2</v>
      </c>
      <c r="Q53" s="12">
        <v>0</v>
      </c>
      <c r="R53" s="12">
        <v>44.53</v>
      </c>
      <c r="S53" s="12">
        <v>0</v>
      </c>
      <c r="T53" s="12">
        <f t="shared" si="8"/>
        <v>0.5232569070381754</v>
      </c>
      <c r="U53" s="12">
        <v>0.12</v>
      </c>
      <c r="V53" s="10" t="s">
        <v>0</v>
      </c>
    </row>
    <row r="54" spans="1:22" ht="12.75" customHeight="1" x14ac:dyDescent="0.3">
      <c r="A54" s="10" t="s">
        <v>0</v>
      </c>
      <c r="B54" s="10" t="s">
        <v>186</v>
      </c>
      <c r="C54" s="11">
        <v>7770209</v>
      </c>
      <c r="D54" s="10" t="s">
        <v>99</v>
      </c>
      <c r="E54" s="10" t="s">
        <v>0</v>
      </c>
      <c r="F54" s="11">
        <v>520022732</v>
      </c>
      <c r="G54" s="10" t="s">
        <v>146</v>
      </c>
      <c r="H54" s="10" t="s">
        <v>139</v>
      </c>
      <c r="I54" s="10" t="s">
        <v>68</v>
      </c>
      <c r="J54" s="10" t="s">
        <v>0</v>
      </c>
      <c r="K54" s="12">
        <v>4.7</v>
      </c>
      <c r="L54" s="10" t="s">
        <v>69</v>
      </c>
      <c r="M54" s="12">
        <v>5.09</v>
      </c>
      <c r="N54" s="12">
        <v>1.88</v>
      </c>
      <c r="O54" s="12">
        <v>138702.72</v>
      </c>
      <c r="P54" s="12">
        <v>119.41</v>
      </c>
      <c r="Q54" s="12">
        <v>0</v>
      </c>
      <c r="R54" s="12">
        <v>165.62</v>
      </c>
      <c r="S54" s="12">
        <v>0.01</v>
      </c>
      <c r="T54" s="12">
        <f t="shared" si="8"/>
        <v>1.94614437331378</v>
      </c>
      <c r="U54" s="12">
        <v>0.46</v>
      </c>
      <c r="V54" s="10" t="s">
        <v>0</v>
      </c>
    </row>
    <row r="55" spans="1:22" ht="12.75" customHeight="1" x14ac:dyDescent="0.3">
      <c r="A55" s="10" t="s">
        <v>0</v>
      </c>
      <c r="B55" s="10" t="s">
        <v>187</v>
      </c>
      <c r="C55" s="11">
        <v>6940167</v>
      </c>
      <c r="D55" s="10" t="s">
        <v>99</v>
      </c>
      <c r="E55" s="10" t="s">
        <v>0</v>
      </c>
      <c r="F55" s="11">
        <v>520025370</v>
      </c>
      <c r="G55" s="10" t="s">
        <v>392</v>
      </c>
      <c r="H55" s="10" t="s">
        <v>150</v>
      </c>
      <c r="I55" s="10" t="s">
        <v>68</v>
      </c>
      <c r="J55" s="10" t="s">
        <v>0</v>
      </c>
      <c r="K55" s="12">
        <v>2.4</v>
      </c>
      <c r="L55" s="10" t="s">
        <v>69</v>
      </c>
      <c r="M55" s="12">
        <v>5.0999999999999996</v>
      </c>
      <c r="N55" s="12">
        <v>1.48</v>
      </c>
      <c r="O55" s="12">
        <v>156250</v>
      </c>
      <c r="P55" s="12">
        <v>108.81</v>
      </c>
      <c r="Q55" s="12">
        <v>0</v>
      </c>
      <c r="R55" s="12">
        <v>170.02</v>
      </c>
      <c r="S55" s="12">
        <v>7.0000000000000007E-2</v>
      </c>
      <c r="T55" s="12">
        <f t="shared" si="8"/>
        <v>1.9978472790170805</v>
      </c>
      <c r="U55" s="12">
        <v>0.47</v>
      </c>
      <c r="V55" s="10" t="s">
        <v>0</v>
      </c>
    </row>
    <row r="56" spans="1:22" ht="12.75" customHeight="1" x14ac:dyDescent="0.3">
      <c r="A56" s="10" t="s">
        <v>0</v>
      </c>
      <c r="B56" s="10" t="s">
        <v>188</v>
      </c>
      <c r="C56" s="11">
        <v>1132521</v>
      </c>
      <c r="D56" s="10" t="s">
        <v>99</v>
      </c>
      <c r="E56" s="10" t="s">
        <v>0</v>
      </c>
      <c r="F56" s="11">
        <v>513623314</v>
      </c>
      <c r="G56" s="10" t="s">
        <v>135</v>
      </c>
      <c r="H56" s="10" t="s">
        <v>148</v>
      </c>
      <c r="I56" s="10" t="s">
        <v>137</v>
      </c>
      <c r="J56" s="10" t="s">
        <v>0</v>
      </c>
      <c r="K56" s="12">
        <v>3.43</v>
      </c>
      <c r="L56" s="10" t="s">
        <v>69</v>
      </c>
      <c r="M56" s="12">
        <v>3.5</v>
      </c>
      <c r="N56" s="12">
        <v>1.39</v>
      </c>
      <c r="O56" s="12">
        <v>93459.04</v>
      </c>
      <c r="P56" s="12">
        <v>107.37</v>
      </c>
      <c r="Q56" s="12">
        <v>7.97</v>
      </c>
      <c r="R56" s="12">
        <v>108.32</v>
      </c>
      <c r="S56" s="12">
        <v>7.0000000000000007E-2</v>
      </c>
      <c r="T56" s="12">
        <f t="shared" si="8"/>
        <v>1.2728315331321616</v>
      </c>
      <c r="U56" s="12">
        <v>0.3</v>
      </c>
      <c r="V56" s="10" t="s">
        <v>0</v>
      </c>
    </row>
    <row r="57" spans="1:22" ht="12.75" customHeight="1" x14ac:dyDescent="0.3">
      <c r="A57" s="10" t="s">
        <v>0</v>
      </c>
      <c r="B57" s="10" t="s">
        <v>189</v>
      </c>
      <c r="C57" s="11">
        <v>1137975</v>
      </c>
      <c r="D57" s="10" t="s">
        <v>99</v>
      </c>
      <c r="E57" s="10" t="s">
        <v>0</v>
      </c>
      <c r="F57" s="11">
        <v>1744984</v>
      </c>
      <c r="G57" s="10" t="s">
        <v>135</v>
      </c>
      <c r="H57" s="10" t="s">
        <v>148</v>
      </c>
      <c r="I57" s="10" t="s">
        <v>137</v>
      </c>
      <c r="J57" s="10" t="s">
        <v>0</v>
      </c>
      <c r="K57" s="12">
        <v>3.76</v>
      </c>
      <c r="L57" s="10" t="s">
        <v>69</v>
      </c>
      <c r="M57" s="12">
        <v>4.3499999999999996</v>
      </c>
      <c r="N57" s="12">
        <v>7</v>
      </c>
      <c r="O57" s="12">
        <v>38770.449999999997</v>
      </c>
      <c r="P57" s="12">
        <v>91.5</v>
      </c>
      <c r="Q57" s="12">
        <v>0</v>
      </c>
      <c r="R57" s="12">
        <v>35.47</v>
      </c>
      <c r="S57" s="12">
        <v>0</v>
      </c>
      <c r="T57" s="12">
        <f t="shared" si="8"/>
        <v>0.41679592393092485</v>
      </c>
      <c r="U57" s="12">
        <v>0.1</v>
      </c>
      <c r="V57" s="10" t="s">
        <v>0</v>
      </c>
    </row>
    <row r="58" spans="1:22" ht="12.75" customHeight="1" x14ac:dyDescent="0.3">
      <c r="A58" s="10" t="s">
        <v>0</v>
      </c>
      <c r="B58" s="10" t="s">
        <v>190</v>
      </c>
      <c r="C58" s="11">
        <v>7670201</v>
      </c>
      <c r="D58" s="10" t="s">
        <v>99</v>
      </c>
      <c r="E58" s="10" t="s">
        <v>0</v>
      </c>
      <c r="F58" s="11">
        <v>520017450</v>
      </c>
      <c r="G58" s="10" t="s">
        <v>156</v>
      </c>
      <c r="H58" s="10" t="s">
        <v>148</v>
      </c>
      <c r="I58" s="10" t="s">
        <v>137</v>
      </c>
      <c r="J58" s="10" t="s">
        <v>0</v>
      </c>
      <c r="K58" s="12">
        <v>5.22</v>
      </c>
      <c r="L58" s="10" t="s">
        <v>69</v>
      </c>
      <c r="M58" s="12">
        <v>2.2200000000000002</v>
      </c>
      <c r="N58" s="12">
        <v>2.08</v>
      </c>
      <c r="O58" s="12">
        <v>44000</v>
      </c>
      <c r="P58" s="12">
        <v>101.73</v>
      </c>
      <c r="Q58" s="12">
        <v>0</v>
      </c>
      <c r="R58" s="12">
        <v>44.76</v>
      </c>
      <c r="S58" s="12">
        <v>0.02</v>
      </c>
      <c r="T58" s="12">
        <f t="shared" si="8"/>
        <v>0.52595955892721158</v>
      </c>
      <c r="U58" s="12">
        <v>0.12</v>
      </c>
      <c r="V58" s="10" t="s">
        <v>0</v>
      </c>
    </row>
    <row r="59" spans="1:22" ht="12.75" customHeight="1" x14ac:dyDescent="0.3">
      <c r="A59" s="10" t="s">
        <v>0</v>
      </c>
      <c r="B59" s="10" t="s">
        <v>191</v>
      </c>
      <c r="C59" s="11">
        <v>1139815</v>
      </c>
      <c r="D59" s="10" t="s">
        <v>99</v>
      </c>
      <c r="E59" s="10" t="s">
        <v>0</v>
      </c>
      <c r="F59" s="11">
        <v>514290345</v>
      </c>
      <c r="G59" s="10" t="s">
        <v>156</v>
      </c>
      <c r="H59" s="10" t="s">
        <v>148</v>
      </c>
      <c r="I59" s="10" t="s">
        <v>137</v>
      </c>
      <c r="J59" s="10" t="s">
        <v>0</v>
      </c>
      <c r="K59" s="12">
        <v>5.47</v>
      </c>
      <c r="L59" s="10" t="s">
        <v>69</v>
      </c>
      <c r="M59" s="12">
        <v>3.61</v>
      </c>
      <c r="N59" s="12">
        <v>2.0699999999999998</v>
      </c>
      <c r="O59" s="12">
        <v>71000</v>
      </c>
      <c r="P59" s="12">
        <v>110.3</v>
      </c>
      <c r="Q59" s="12">
        <v>0</v>
      </c>
      <c r="R59" s="12">
        <v>78.31</v>
      </c>
      <c r="S59" s="12">
        <v>0.01</v>
      </c>
      <c r="T59" s="12">
        <f t="shared" si="8"/>
        <v>0.92019421491487807</v>
      </c>
      <c r="U59" s="12">
        <v>0.22</v>
      </c>
      <c r="V59" s="10" t="s">
        <v>0</v>
      </c>
    </row>
    <row r="60" spans="1:22" ht="12.75" customHeight="1" x14ac:dyDescent="0.3">
      <c r="A60" s="10" t="s">
        <v>0</v>
      </c>
      <c r="B60" s="10" t="s">
        <v>192</v>
      </c>
      <c r="C60" s="11">
        <v>1157577</v>
      </c>
      <c r="D60" s="10" t="s">
        <v>99</v>
      </c>
      <c r="E60" s="10" t="s">
        <v>0</v>
      </c>
      <c r="F60" s="11">
        <v>1772</v>
      </c>
      <c r="G60" s="10" t="s">
        <v>135</v>
      </c>
      <c r="H60" s="10" t="s">
        <v>150</v>
      </c>
      <c r="I60" s="10" t="s">
        <v>68</v>
      </c>
      <c r="J60" s="10" t="s">
        <v>0</v>
      </c>
      <c r="K60" s="12">
        <v>4.88</v>
      </c>
      <c r="L60" s="10" t="s">
        <v>69</v>
      </c>
      <c r="M60" s="12">
        <v>4.8</v>
      </c>
      <c r="N60" s="12">
        <v>3.91</v>
      </c>
      <c r="O60" s="12">
        <v>71000</v>
      </c>
      <c r="P60" s="12">
        <v>105.52</v>
      </c>
      <c r="Q60" s="12">
        <v>0</v>
      </c>
      <c r="R60" s="12">
        <v>74.92</v>
      </c>
      <c r="S60" s="12">
        <v>0.01</v>
      </c>
      <c r="T60" s="12">
        <f t="shared" si="8"/>
        <v>0.8803594762025625</v>
      </c>
      <c r="U60" s="12">
        <v>0.21</v>
      </c>
      <c r="V60" s="10" t="s">
        <v>0</v>
      </c>
    </row>
    <row r="61" spans="1:22" ht="12.75" customHeight="1" x14ac:dyDescent="0.3">
      <c r="A61" s="10" t="s">
        <v>0</v>
      </c>
      <c r="B61" s="10" t="s">
        <v>193</v>
      </c>
      <c r="C61" s="11">
        <v>1132968</v>
      </c>
      <c r="D61" s="10" t="s">
        <v>99</v>
      </c>
      <c r="E61" s="10" t="s">
        <v>0</v>
      </c>
      <c r="F61" s="11">
        <v>513754069</v>
      </c>
      <c r="G61" s="10" t="s">
        <v>156</v>
      </c>
      <c r="H61" s="10" t="s">
        <v>150</v>
      </c>
      <c r="I61" s="10" t="s">
        <v>68</v>
      </c>
      <c r="J61" s="10" t="s">
        <v>0</v>
      </c>
      <c r="K61" s="12">
        <v>3.31</v>
      </c>
      <c r="L61" s="10" t="s">
        <v>69</v>
      </c>
      <c r="M61" s="12">
        <v>4.1399999999999997</v>
      </c>
      <c r="N61" s="12">
        <v>1.52</v>
      </c>
      <c r="O61" s="12">
        <v>140635</v>
      </c>
      <c r="P61" s="12">
        <v>108.93</v>
      </c>
      <c r="Q61" s="12">
        <v>0</v>
      </c>
      <c r="R61" s="12">
        <v>153.19</v>
      </c>
      <c r="S61" s="12">
        <v>0.03</v>
      </c>
      <c r="T61" s="12">
        <f t="shared" si="8"/>
        <v>1.8000836647019558</v>
      </c>
      <c r="U61" s="12">
        <v>0.42</v>
      </c>
      <c r="V61" s="10" t="s">
        <v>0</v>
      </c>
    </row>
    <row r="62" spans="1:22" ht="12.75" customHeight="1" x14ac:dyDescent="0.3">
      <c r="A62" s="10" t="s">
        <v>0</v>
      </c>
      <c r="B62" s="10" t="s">
        <v>194</v>
      </c>
      <c r="C62" s="11">
        <v>1136068</v>
      </c>
      <c r="D62" s="10" t="s">
        <v>99</v>
      </c>
      <c r="E62" s="10" t="s">
        <v>0</v>
      </c>
      <c r="F62" s="11">
        <v>513754069</v>
      </c>
      <c r="G62" s="10" t="s">
        <v>156</v>
      </c>
      <c r="H62" s="10" t="s">
        <v>148</v>
      </c>
      <c r="I62" s="10" t="s">
        <v>137</v>
      </c>
      <c r="J62" s="10" t="s">
        <v>0</v>
      </c>
      <c r="K62" s="12">
        <v>4.62</v>
      </c>
      <c r="L62" s="10" t="s">
        <v>69</v>
      </c>
      <c r="M62" s="12">
        <v>3.92</v>
      </c>
      <c r="N62" s="12">
        <v>1.89</v>
      </c>
      <c r="O62" s="12">
        <v>200000</v>
      </c>
      <c r="P62" s="12">
        <v>111.46</v>
      </c>
      <c r="Q62" s="12">
        <v>0</v>
      </c>
      <c r="R62" s="12">
        <v>222.92</v>
      </c>
      <c r="S62" s="12">
        <v>0.02</v>
      </c>
      <c r="T62" s="12">
        <f t="shared" si="8"/>
        <v>2.619457213495398</v>
      </c>
      <c r="U62" s="12">
        <v>0.61</v>
      </c>
      <c r="V62" s="10" t="s">
        <v>0</v>
      </c>
    </row>
    <row r="63" spans="1:22" ht="12.75" customHeight="1" x14ac:dyDescent="0.3">
      <c r="A63" s="10" t="s">
        <v>0</v>
      </c>
      <c r="B63" s="10" t="s">
        <v>195</v>
      </c>
      <c r="C63" s="11">
        <v>1139286</v>
      </c>
      <c r="D63" s="10" t="s">
        <v>99</v>
      </c>
      <c r="E63" s="10" t="s">
        <v>0</v>
      </c>
      <c r="F63" s="11">
        <v>513230029</v>
      </c>
      <c r="G63" s="10" t="s">
        <v>156</v>
      </c>
      <c r="H63" s="10" t="s">
        <v>148</v>
      </c>
      <c r="I63" s="10" t="s">
        <v>137</v>
      </c>
      <c r="J63" s="10" t="s">
        <v>0</v>
      </c>
      <c r="K63" s="12">
        <v>4.7</v>
      </c>
      <c r="L63" s="10" t="s">
        <v>69</v>
      </c>
      <c r="M63" s="12">
        <v>3.29</v>
      </c>
      <c r="N63" s="12">
        <v>1.96</v>
      </c>
      <c r="O63" s="12">
        <v>72000</v>
      </c>
      <c r="P63" s="12">
        <v>106.27</v>
      </c>
      <c r="Q63" s="12">
        <v>0</v>
      </c>
      <c r="R63" s="12">
        <v>76.510000000000005</v>
      </c>
      <c r="S63" s="12">
        <v>0.01</v>
      </c>
      <c r="T63" s="12">
        <f t="shared" si="8"/>
        <v>0.8990430262180733</v>
      </c>
      <c r="U63" s="12">
        <v>0.21</v>
      </c>
      <c r="V63" s="10" t="s">
        <v>0</v>
      </c>
    </row>
    <row r="64" spans="1:22" ht="12.75" customHeight="1" x14ac:dyDescent="0.3">
      <c r="A64" s="10" t="s">
        <v>0</v>
      </c>
      <c r="B64" s="10" t="s">
        <v>196</v>
      </c>
      <c r="C64" s="11">
        <v>1136464</v>
      </c>
      <c r="D64" s="10" t="s">
        <v>99</v>
      </c>
      <c r="E64" s="10" t="s">
        <v>0</v>
      </c>
      <c r="F64" s="11">
        <v>514065283</v>
      </c>
      <c r="G64" s="10" t="s">
        <v>146</v>
      </c>
      <c r="H64" s="10" t="s">
        <v>148</v>
      </c>
      <c r="I64" s="10" t="s">
        <v>137</v>
      </c>
      <c r="J64" s="10" t="s">
        <v>0</v>
      </c>
      <c r="K64" s="12">
        <v>3.47</v>
      </c>
      <c r="L64" s="10" t="s">
        <v>69</v>
      </c>
      <c r="M64" s="12">
        <v>2.75</v>
      </c>
      <c r="N64" s="12">
        <v>1.94</v>
      </c>
      <c r="O64" s="12">
        <v>250125.7</v>
      </c>
      <c r="P64" s="12">
        <v>103.77</v>
      </c>
      <c r="Q64" s="12">
        <v>0</v>
      </c>
      <c r="R64" s="12">
        <v>259.55</v>
      </c>
      <c r="S64" s="12">
        <v>0.05</v>
      </c>
      <c r="T64" s="12">
        <f t="shared" si="8"/>
        <v>3.0498839034753749</v>
      </c>
      <c r="U64" s="12">
        <v>0.72</v>
      </c>
      <c r="V64" s="10" t="s">
        <v>0</v>
      </c>
    </row>
    <row r="65" spans="1:22" ht="12.75" customHeight="1" x14ac:dyDescent="0.3">
      <c r="A65" s="10" t="s">
        <v>0</v>
      </c>
      <c r="B65" s="10" t="s">
        <v>197</v>
      </c>
      <c r="C65" s="11">
        <v>1133289</v>
      </c>
      <c r="D65" s="10" t="s">
        <v>99</v>
      </c>
      <c r="E65" s="10" t="s">
        <v>0</v>
      </c>
      <c r="F65" s="11">
        <v>510119068</v>
      </c>
      <c r="G65" s="10" t="s">
        <v>198</v>
      </c>
      <c r="H65" s="10" t="s">
        <v>164</v>
      </c>
      <c r="I65" s="10" t="s">
        <v>68</v>
      </c>
      <c r="J65" s="10" t="s">
        <v>0</v>
      </c>
      <c r="K65" s="12">
        <v>2.86</v>
      </c>
      <c r="L65" s="10" t="s">
        <v>69</v>
      </c>
      <c r="M65" s="12">
        <v>4.75</v>
      </c>
      <c r="N65" s="12">
        <v>1.68</v>
      </c>
      <c r="O65" s="12">
        <v>241164</v>
      </c>
      <c r="P65" s="12">
        <v>108.89</v>
      </c>
      <c r="Q65" s="12">
        <v>0</v>
      </c>
      <c r="R65" s="12">
        <v>262.60000000000002</v>
      </c>
      <c r="S65" s="12">
        <v>0.05</v>
      </c>
      <c r="T65" s="12">
        <f t="shared" si="8"/>
        <v>3.0857234176560717</v>
      </c>
      <c r="U65" s="12">
        <v>0.72</v>
      </c>
      <c r="V65" s="10" t="s">
        <v>0</v>
      </c>
    </row>
    <row r="66" spans="1:22" ht="12.75" customHeight="1" x14ac:dyDescent="0.3">
      <c r="A66" s="10" t="s">
        <v>0</v>
      </c>
      <c r="B66" s="10" t="s">
        <v>199</v>
      </c>
      <c r="C66" s="11">
        <v>7390149</v>
      </c>
      <c r="D66" s="10" t="s">
        <v>99</v>
      </c>
      <c r="E66" s="10" t="s">
        <v>0</v>
      </c>
      <c r="F66" s="11">
        <v>520028911</v>
      </c>
      <c r="G66" s="10" t="s">
        <v>392</v>
      </c>
      <c r="H66" s="10" t="s">
        <v>166</v>
      </c>
      <c r="I66" s="10" t="s">
        <v>137</v>
      </c>
      <c r="J66" s="10" t="s">
        <v>0</v>
      </c>
      <c r="K66" s="12">
        <v>3.77</v>
      </c>
      <c r="L66" s="10" t="s">
        <v>69</v>
      </c>
      <c r="M66" s="12">
        <v>3.75</v>
      </c>
      <c r="N66" s="12">
        <v>1.65</v>
      </c>
      <c r="O66" s="12">
        <v>6300</v>
      </c>
      <c r="P66" s="12">
        <v>108.04</v>
      </c>
      <c r="Q66" s="12">
        <v>0</v>
      </c>
      <c r="R66" s="12">
        <v>6.81</v>
      </c>
      <c r="S66" s="12">
        <v>0</v>
      </c>
      <c r="T66" s="12">
        <f t="shared" si="8"/>
        <v>8.002199723624466E-2</v>
      </c>
      <c r="U66" s="12">
        <v>0.02</v>
      </c>
      <c r="V66" s="10" t="s">
        <v>0</v>
      </c>
    </row>
    <row r="67" spans="1:22" ht="12.75" customHeight="1" x14ac:dyDescent="0.3">
      <c r="A67" s="10" t="s">
        <v>0</v>
      </c>
      <c r="B67" s="10" t="s">
        <v>200</v>
      </c>
      <c r="C67" s="11">
        <v>1155795</v>
      </c>
      <c r="D67" s="10" t="s">
        <v>99</v>
      </c>
      <c r="E67" s="10" t="s">
        <v>0</v>
      </c>
      <c r="F67" s="11">
        <v>1981143</v>
      </c>
      <c r="G67" s="10" t="s">
        <v>201</v>
      </c>
      <c r="H67" s="10" t="s">
        <v>164</v>
      </c>
      <c r="I67" s="10" t="s">
        <v>68</v>
      </c>
      <c r="J67" s="10" t="s">
        <v>0</v>
      </c>
      <c r="K67" s="12">
        <v>3.35</v>
      </c>
      <c r="L67" s="10" t="s">
        <v>69</v>
      </c>
      <c r="M67" s="12">
        <v>6</v>
      </c>
      <c r="N67" s="12">
        <v>5.9</v>
      </c>
      <c r="O67" s="12">
        <v>42829</v>
      </c>
      <c r="P67" s="12">
        <v>101.07</v>
      </c>
      <c r="Q67" s="12">
        <v>0</v>
      </c>
      <c r="R67" s="12">
        <v>43.29</v>
      </c>
      <c r="S67" s="12">
        <v>0.02</v>
      </c>
      <c r="T67" s="12">
        <f t="shared" si="8"/>
        <v>0.5086860881581543</v>
      </c>
      <c r="U67" s="12">
        <v>0.12</v>
      </c>
      <c r="V67" s="10" t="s">
        <v>0</v>
      </c>
    </row>
    <row r="68" spans="1:22" ht="12.75" customHeight="1" x14ac:dyDescent="0.3">
      <c r="A68" s="10" t="s">
        <v>0</v>
      </c>
      <c r="B68" s="10" t="s">
        <v>202</v>
      </c>
      <c r="C68" s="11">
        <v>6270144</v>
      </c>
      <c r="D68" s="10" t="s">
        <v>99</v>
      </c>
      <c r="E68" s="10" t="s">
        <v>0</v>
      </c>
      <c r="F68" s="11">
        <v>520025602</v>
      </c>
      <c r="G68" s="10" t="s">
        <v>203</v>
      </c>
      <c r="H68" s="10" t="s">
        <v>166</v>
      </c>
      <c r="I68" s="10" t="s">
        <v>137</v>
      </c>
      <c r="J68" s="10" t="s">
        <v>0</v>
      </c>
      <c r="K68" s="12">
        <v>4.2300000000000004</v>
      </c>
      <c r="L68" s="10" t="s">
        <v>69</v>
      </c>
      <c r="M68" s="12">
        <v>5</v>
      </c>
      <c r="N68" s="12">
        <v>2.0099999999999998</v>
      </c>
      <c r="O68" s="12">
        <v>73680.850000000006</v>
      </c>
      <c r="P68" s="12">
        <v>114.73</v>
      </c>
      <c r="Q68" s="12">
        <v>0</v>
      </c>
      <c r="R68" s="12">
        <v>84.53</v>
      </c>
      <c r="S68" s="12">
        <v>0.03</v>
      </c>
      <c r="T68" s="12">
        <f t="shared" si="8"/>
        <v>0.99328332252272555</v>
      </c>
      <c r="U68" s="12">
        <v>0.23</v>
      </c>
      <c r="V68" s="10" t="s">
        <v>0</v>
      </c>
    </row>
    <row r="69" spans="1:22" ht="12.75" customHeight="1" x14ac:dyDescent="0.3">
      <c r="A69" s="10" t="s">
        <v>0</v>
      </c>
      <c r="B69" s="10" t="s">
        <v>204</v>
      </c>
      <c r="C69" s="11">
        <v>1136936</v>
      </c>
      <c r="D69" s="10" t="s">
        <v>99</v>
      </c>
      <c r="E69" s="10" t="s">
        <v>0</v>
      </c>
      <c r="F69" s="11">
        <v>511399388</v>
      </c>
      <c r="G69" s="10" t="s">
        <v>135</v>
      </c>
      <c r="H69" s="10" t="s">
        <v>166</v>
      </c>
      <c r="I69" s="10" t="s">
        <v>137</v>
      </c>
      <c r="J69" s="10" t="s">
        <v>0</v>
      </c>
      <c r="K69" s="12">
        <v>1.96</v>
      </c>
      <c r="L69" s="10" t="s">
        <v>69</v>
      </c>
      <c r="M69" s="12">
        <v>3.45</v>
      </c>
      <c r="N69" s="12">
        <v>1.49</v>
      </c>
      <c r="O69" s="12">
        <v>79971.199999999997</v>
      </c>
      <c r="P69" s="12">
        <v>103.84</v>
      </c>
      <c r="Q69" s="12">
        <v>0</v>
      </c>
      <c r="R69" s="12">
        <v>83.04</v>
      </c>
      <c r="S69" s="12">
        <v>0.04</v>
      </c>
      <c r="T69" s="12">
        <f t="shared" si="8"/>
        <v>0.97577483854592617</v>
      </c>
      <c r="U69" s="12">
        <v>0.23</v>
      </c>
      <c r="V69" s="10" t="s">
        <v>0</v>
      </c>
    </row>
    <row r="70" spans="1:22" ht="12.75" customHeight="1" x14ac:dyDescent="0.3">
      <c r="A70" s="10" t="s">
        <v>0</v>
      </c>
      <c r="B70" s="10" t="s">
        <v>205</v>
      </c>
      <c r="C70" s="11">
        <v>1143015</v>
      </c>
      <c r="D70" s="10" t="s">
        <v>99</v>
      </c>
      <c r="E70" s="10" t="s">
        <v>0</v>
      </c>
      <c r="F70" s="11">
        <v>1858676</v>
      </c>
      <c r="G70" s="10" t="s">
        <v>135</v>
      </c>
      <c r="H70" s="10" t="s">
        <v>166</v>
      </c>
      <c r="I70" s="10" t="s">
        <v>137</v>
      </c>
      <c r="J70" s="10" t="s">
        <v>0</v>
      </c>
      <c r="K70" s="12">
        <v>3.59</v>
      </c>
      <c r="L70" s="10" t="s">
        <v>69</v>
      </c>
      <c r="M70" s="12">
        <v>3.05</v>
      </c>
      <c r="N70" s="12">
        <v>6.31</v>
      </c>
      <c r="O70" s="12">
        <v>74262</v>
      </c>
      <c r="P70" s="12">
        <v>89.4</v>
      </c>
      <c r="Q70" s="12">
        <v>0</v>
      </c>
      <c r="R70" s="12">
        <v>66.39</v>
      </c>
      <c r="S70" s="12">
        <v>0.01</v>
      </c>
      <c r="T70" s="12">
        <f t="shared" si="8"/>
        <v>0.78012634310048212</v>
      </c>
      <c r="U70" s="12">
        <v>0.18</v>
      </c>
      <c r="V70" s="10" t="s">
        <v>0</v>
      </c>
    </row>
    <row r="71" spans="1:22" ht="12.75" customHeight="1" x14ac:dyDescent="0.3">
      <c r="A71" s="10" t="s">
        <v>0</v>
      </c>
      <c r="B71" s="10" t="s">
        <v>206</v>
      </c>
      <c r="C71" s="11">
        <v>1135656</v>
      </c>
      <c r="D71" s="10" t="s">
        <v>99</v>
      </c>
      <c r="E71" s="10" t="s">
        <v>0</v>
      </c>
      <c r="F71" s="11">
        <v>1858676</v>
      </c>
      <c r="G71" s="10" t="s">
        <v>135</v>
      </c>
      <c r="H71" s="10" t="s">
        <v>166</v>
      </c>
      <c r="I71" s="10" t="s">
        <v>137</v>
      </c>
      <c r="J71" s="10" t="s">
        <v>0</v>
      </c>
      <c r="K71" s="12">
        <v>1.93</v>
      </c>
      <c r="L71" s="10" t="s">
        <v>69</v>
      </c>
      <c r="M71" s="12">
        <v>4.45</v>
      </c>
      <c r="N71" s="12">
        <v>3.37</v>
      </c>
      <c r="O71" s="12">
        <v>15819.75</v>
      </c>
      <c r="P71" s="12">
        <v>102.11</v>
      </c>
      <c r="Q71" s="12">
        <v>0</v>
      </c>
      <c r="R71" s="12">
        <v>16.149999999999999</v>
      </c>
      <c r="S71" s="12">
        <v>0</v>
      </c>
      <c r="T71" s="12">
        <f t="shared" si="8"/>
        <v>0.18977316525188712</v>
      </c>
      <c r="U71" s="12">
        <v>0.04</v>
      </c>
      <c r="V71" s="10" t="s">
        <v>0</v>
      </c>
    </row>
    <row r="72" spans="1:22" ht="12.75" customHeight="1" x14ac:dyDescent="0.3">
      <c r="A72" s="10" t="s">
        <v>0</v>
      </c>
      <c r="B72" s="10" t="s">
        <v>207</v>
      </c>
      <c r="C72" s="11">
        <v>2380046</v>
      </c>
      <c r="D72" s="10" t="s">
        <v>99</v>
      </c>
      <c r="E72" s="10" t="s">
        <v>0</v>
      </c>
      <c r="F72" s="11">
        <v>520036435</v>
      </c>
      <c r="G72" s="10" t="s">
        <v>393</v>
      </c>
      <c r="H72" s="10" t="s">
        <v>164</v>
      </c>
      <c r="I72" s="10" t="s">
        <v>68</v>
      </c>
      <c r="J72" s="10" t="s">
        <v>0</v>
      </c>
      <c r="K72" s="12">
        <v>2.89</v>
      </c>
      <c r="L72" s="10" t="s">
        <v>69</v>
      </c>
      <c r="M72" s="12">
        <v>2.95</v>
      </c>
      <c r="N72" s="12">
        <v>1.65</v>
      </c>
      <c r="O72" s="12">
        <v>152777.76999999999</v>
      </c>
      <c r="P72" s="12">
        <v>103.79</v>
      </c>
      <c r="Q72" s="12">
        <v>0</v>
      </c>
      <c r="R72" s="12">
        <v>158.57</v>
      </c>
      <c r="S72" s="12">
        <v>0.08</v>
      </c>
      <c r="T72" s="12">
        <f t="shared" si="8"/>
        <v>1.8633022175846277</v>
      </c>
      <c r="U72" s="12">
        <v>0.44</v>
      </c>
      <c r="V72" s="10" t="s">
        <v>0</v>
      </c>
    </row>
    <row r="73" spans="1:22" ht="12.75" customHeight="1" x14ac:dyDescent="0.3">
      <c r="A73" s="10" t="s">
        <v>0</v>
      </c>
      <c r="B73" s="10" t="s">
        <v>208</v>
      </c>
      <c r="C73" s="11">
        <v>6320105</v>
      </c>
      <c r="D73" s="10" t="s">
        <v>99</v>
      </c>
      <c r="E73" s="10" t="s">
        <v>0</v>
      </c>
      <c r="F73" s="11">
        <v>520018383</v>
      </c>
      <c r="G73" s="10" t="s">
        <v>198</v>
      </c>
      <c r="H73" s="10" t="s">
        <v>164</v>
      </c>
      <c r="I73" s="10" t="s">
        <v>68</v>
      </c>
      <c r="J73" s="10" t="s">
        <v>0</v>
      </c>
      <c r="K73" s="12">
        <v>3.27</v>
      </c>
      <c r="L73" s="10" t="s">
        <v>69</v>
      </c>
      <c r="M73" s="12">
        <v>5.89</v>
      </c>
      <c r="N73" s="12">
        <v>1.68</v>
      </c>
      <c r="O73" s="12">
        <v>105120.88</v>
      </c>
      <c r="P73" s="12">
        <v>114.18</v>
      </c>
      <c r="Q73" s="12">
        <v>0</v>
      </c>
      <c r="R73" s="12">
        <v>120.03</v>
      </c>
      <c r="S73" s="12">
        <v>0.02</v>
      </c>
      <c r="T73" s="12">
        <f t="shared" si="8"/>
        <v>1.4104317662652639</v>
      </c>
      <c r="U73" s="12">
        <v>0.33</v>
      </c>
      <c r="V73" s="10" t="s">
        <v>0</v>
      </c>
    </row>
    <row r="74" spans="1:22" ht="12.75" customHeight="1" x14ac:dyDescent="0.3">
      <c r="A74" s="10" t="s">
        <v>0</v>
      </c>
      <c r="B74" s="10" t="s">
        <v>209</v>
      </c>
      <c r="C74" s="11">
        <v>6990196</v>
      </c>
      <c r="D74" s="10" t="s">
        <v>99</v>
      </c>
      <c r="E74" s="10" t="s">
        <v>0</v>
      </c>
      <c r="F74" s="11">
        <v>520025438</v>
      </c>
      <c r="G74" s="10" t="s">
        <v>135</v>
      </c>
      <c r="H74" s="10" t="s">
        <v>166</v>
      </c>
      <c r="I74" s="10" t="s">
        <v>137</v>
      </c>
      <c r="J74" s="10" t="s">
        <v>0</v>
      </c>
      <c r="K74" s="12">
        <v>3.2</v>
      </c>
      <c r="L74" s="10" t="s">
        <v>69</v>
      </c>
      <c r="M74" s="12">
        <v>7.05</v>
      </c>
      <c r="N74" s="12">
        <v>3.12</v>
      </c>
      <c r="O74" s="12">
        <v>137995.1</v>
      </c>
      <c r="P74" s="12">
        <v>112.8</v>
      </c>
      <c r="Q74" s="12">
        <v>0</v>
      </c>
      <c r="R74" s="12">
        <v>155.66</v>
      </c>
      <c r="S74" s="12">
        <v>0.03</v>
      </c>
      <c r="T74" s="12">
        <f t="shared" si="8"/>
        <v>1.829107795858127</v>
      </c>
      <c r="U74" s="12">
        <v>0.43</v>
      </c>
      <c r="V74" s="10" t="s">
        <v>0</v>
      </c>
    </row>
    <row r="75" spans="1:22" ht="12.75" customHeight="1" x14ac:dyDescent="0.3">
      <c r="A75" s="10" t="s">
        <v>0</v>
      </c>
      <c r="B75" s="10" t="s">
        <v>210</v>
      </c>
      <c r="C75" s="11">
        <v>1145432</v>
      </c>
      <c r="D75" s="10" t="s">
        <v>99</v>
      </c>
      <c r="E75" s="10" t="s">
        <v>0</v>
      </c>
      <c r="F75" s="11">
        <v>1863501</v>
      </c>
      <c r="G75" s="10" t="s">
        <v>135</v>
      </c>
      <c r="H75" s="10" t="s">
        <v>164</v>
      </c>
      <c r="I75" s="10" t="s">
        <v>68</v>
      </c>
      <c r="J75" s="10" t="s">
        <v>0</v>
      </c>
      <c r="K75" s="12">
        <v>2.29</v>
      </c>
      <c r="L75" s="10" t="s">
        <v>69</v>
      </c>
      <c r="M75" s="12">
        <v>4.95</v>
      </c>
      <c r="N75" s="12">
        <v>7.13</v>
      </c>
      <c r="O75" s="12">
        <v>43000</v>
      </c>
      <c r="P75" s="12">
        <v>96.68</v>
      </c>
      <c r="Q75" s="12">
        <v>0</v>
      </c>
      <c r="R75" s="12">
        <v>41.57</v>
      </c>
      <c r="S75" s="12">
        <v>0.01</v>
      </c>
      <c r="T75" s="12">
        <f t="shared" si="8"/>
        <v>0.48847495229231874</v>
      </c>
      <c r="U75" s="12">
        <v>0.11</v>
      </c>
      <c r="V75" s="10" t="s">
        <v>0</v>
      </c>
    </row>
    <row r="76" spans="1:22" ht="12.75" customHeight="1" x14ac:dyDescent="0.3">
      <c r="A76" s="10" t="s">
        <v>0</v>
      </c>
      <c r="B76" s="10" t="s">
        <v>211</v>
      </c>
      <c r="C76" s="11">
        <v>1143080</v>
      </c>
      <c r="D76" s="10" t="s">
        <v>99</v>
      </c>
      <c r="E76" s="10" t="s">
        <v>0</v>
      </c>
      <c r="F76" s="11">
        <v>511930125</v>
      </c>
      <c r="G76" s="10" t="s">
        <v>181</v>
      </c>
      <c r="H76" s="10" t="s">
        <v>164</v>
      </c>
      <c r="I76" s="10" t="s">
        <v>68</v>
      </c>
      <c r="J76" s="10" t="s">
        <v>0</v>
      </c>
      <c r="K76" s="12">
        <v>5.62</v>
      </c>
      <c r="L76" s="10" t="s">
        <v>69</v>
      </c>
      <c r="M76" s="12">
        <v>2.5</v>
      </c>
      <c r="N76" s="12">
        <v>5.33</v>
      </c>
      <c r="O76" s="12">
        <v>62012</v>
      </c>
      <c r="P76" s="12">
        <v>86.68</v>
      </c>
      <c r="Q76" s="12">
        <v>0</v>
      </c>
      <c r="R76" s="12">
        <v>53.75</v>
      </c>
      <c r="S76" s="12">
        <v>0.01</v>
      </c>
      <c r="T76" s="12">
        <f t="shared" si="8"/>
        <v>0.6315979958073642</v>
      </c>
      <c r="U76" s="12">
        <v>0.15</v>
      </c>
      <c r="V76" s="10" t="s">
        <v>0</v>
      </c>
    </row>
    <row r="77" spans="1:22" ht="12.75" customHeight="1" x14ac:dyDescent="0.3">
      <c r="A77" s="10" t="s">
        <v>0</v>
      </c>
      <c r="B77" s="10" t="s">
        <v>212</v>
      </c>
      <c r="C77" s="11">
        <v>1132836</v>
      </c>
      <c r="D77" s="10" t="s">
        <v>99</v>
      </c>
      <c r="E77" s="10" t="s">
        <v>0</v>
      </c>
      <c r="F77" s="11">
        <v>511930125</v>
      </c>
      <c r="G77" s="10" t="s">
        <v>181</v>
      </c>
      <c r="H77" s="10" t="s">
        <v>164</v>
      </c>
      <c r="I77" s="10" t="s">
        <v>68</v>
      </c>
      <c r="J77" s="10" t="s">
        <v>0</v>
      </c>
      <c r="K77" s="12">
        <v>3.39</v>
      </c>
      <c r="L77" s="10" t="s">
        <v>69</v>
      </c>
      <c r="M77" s="12">
        <v>4.1399999999999997</v>
      </c>
      <c r="N77" s="12">
        <v>3.48</v>
      </c>
      <c r="O77" s="12">
        <v>230817.69</v>
      </c>
      <c r="P77" s="12">
        <v>102.25</v>
      </c>
      <c r="Q77" s="12">
        <v>34.229999999999997</v>
      </c>
      <c r="R77" s="12">
        <v>270.24</v>
      </c>
      <c r="S77" s="12">
        <v>0.04</v>
      </c>
      <c r="T77" s="12">
        <f t="shared" si="8"/>
        <v>3.1754984630136205</v>
      </c>
      <c r="U77" s="12">
        <v>0.75</v>
      </c>
      <c r="V77" s="10" t="s">
        <v>0</v>
      </c>
    </row>
    <row r="78" spans="1:22" ht="12.75" customHeight="1" x14ac:dyDescent="0.3">
      <c r="A78" s="10" t="s">
        <v>0</v>
      </c>
      <c r="B78" s="10" t="s">
        <v>213</v>
      </c>
      <c r="C78" s="11">
        <v>1150812</v>
      </c>
      <c r="D78" s="10" t="s">
        <v>99</v>
      </c>
      <c r="E78" s="10" t="s">
        <v>0</v>
      </c>
      <c r="F78" s="11">
        <v>512607888</v>
      </c>
      <c r="G78" s="10" t="s">
        <v>390</v>
      </c>
      <c r="H78" s="10" t="s">
        <v>166</v>
      </c>
      <c r="I78" s="10" t="s">
        <v>137</v>
      </c>
      <c r="J78" s="10" t="s">
        <v>0</v>
      </c>
      <c r="K78" s="12">
        <v>4.21</v>
      </c>
      <c r="L78" s="10" t="s">
        <v>69</v>
      </c>
      <c r="M78" s="12">
        <v>3.25</v>
      </c>
      <c r="N78" s="12">
        <v>2.4500000000000002</v>
      </c>
      <c r="O78" s="12">
        <v>42811</v>
      </c>
      <c r="P78" s="12">
        <v>103.4</v>
      </c>
      <c r="Q78" s="12">
        <v>0</v>
      </c>
      <c r="R78" s="12">
        <v>44.27</v>
      </c>
      <c r="S78" s="12">
        <v>0.01</v>
      </c>
      <c r="T78" s="12">
        <f t="shared" si="8"/>
        <v>0.52020173533752589</v>
      </c>
      <c r="U78" s="12">
        <v>0.12</v>
      </c>
      <c r="V78" s="10" t="s">
        <v>0</v>
      </c>
    </row>
    <row r="79" spans="1:22" ht="12.75" customHeight="1" x14ac:dyDescent="0.3">
      <c r="A79" s="10" t="s">
        <v>0</v>
      </c>
      <c r="B79" s="10" t="s">
        <v>214</v>
      </c>
      <c r="C79" s="11">
        <v>1137512</v>
      </c>
      <c r="D79" s="10" t="s">
        <v>99</v>
      </c>
      <c r="E79" s="10" t="s">
        <v>0</v>
      </c>
      <c r="F79" s="11">
        <v>515328250</v>
      </c>
      <c r="G79" s="10" t="s">
        <v>135</v>
      </c>
      <c r="H79" s="10" t="s">
        <v>166</v>
      </c>
      <c r="I79" s="10" t="s">
        <v>137</v>
      </c>
      <c r="J79" s="10" t="s">
        <v>0</v>
      </c>
      <c r="K79" s="12">
        <v>2.96</v>
      </c>
      <c r="L79" s="10" t="s">
        <v>69</v>
      </c>
      <c r="M79" s="12">
        <v>3.5</v>
      </c>
      <c r="N79" s="12">
        <v>1.62</v>
      </c>
      <c r="O79" s="12">
        <v>277035.39</v>
      </c>
      <c r="P79" s="12">
        <v>106.99</v>
      </c>
      <c r="Q79" s="12">
        <v>0</v>
      </c>
      <c r="R79" s="12">
        <v>296.39999999999998</v>
      </c>
      <c r="S79" s="12">
        <v>0.08</v>
      </c>
      <c r="T79" s="12">
        <f t="shared" si="8"/>
        <v>3.4828957387405164</v>
      </c>
      <c r="U79" s="12">
        <v>0.82</v>
      </c>
      <c r="V79" s="10" t="s">
        <v>0</v>
      </c>
    </row>
    <row r="80" spans="1:22" ht="12.75" customHeight="1" x14ac:dyDescent="0.3">
      <c r="A80" s="10" t="s">
        <v>0</v>
      </c>
      <c r="B80" s="10" t="s">
        <v>215</v>
      </c>
      <c r="C80" s="11">
        <v>1139591</v>
      </c>
      <c r="D80" s="10" t="s">
        <v>99</v>
      </c>
      <c r="E80" s="10" t="s">
        <v>0</v>
      </c>
      <c r="F80" s="11">
        <v>514065283</v>
      </c>
      <c r="G80" s="10" t="s">
        <v>146</v>
      </c>
      <c r="H80" s="10" t="s">
        <v>166</v>
      </c>
      <c r="I80" s="10" t="s">
        <v>137</v>
      </c>
      <c r="J80" s="10" t="s">
        <v>0</v>
      </c>
      <c r="K80" s="12">
        <v>2.46</v>
      </c>
      <c r="L80" s="10" t="s">
        <v>69</v>
      </c>
      <c r="M80" s="12">
        <v>2.4</v>
      </c>
      <c r="N80" s="12">
        <v>1.86</v>
      </c>
      <c r="O80" s="12">
        <v>51234.01</v>
      </c>
      <c r="P80" s="12">
        <v>101.55</v>
      </c>
      <c r="Q80" s="12">
        <v>0</v>
      </c>
      <c r="R80" s="12">
        <v>52.03</v>
      </c>
      <c r="S80" s="12">
        <v>0.01</v>
      </c>
      <c r="T80" s="12">
        <f t="shared" si="8"/>
        <v>0.61138685994152864</v>
      </c>
      <c r="U80" s="12">
        <v>0.14000000000000001</v>
      </c>
      <c r="V80" s="10" t="s">
        <v>0</v>
      </c>
    </row>
    <row r="81" spans="1:22" ht="12.75" customHeight="1" x14ac:dyDescent="0.3">
      <c r="A81" s="10" t="s">
        <v>0</v>
      </c>
      <c r="B81" s="10" t="s">
        <v>216</v>
      </c>
      <c r="C81" s="11">
        <v>1136134</v>
      </c>
      <c r="D81" s="10" t="s">
        <v>99</v>
      </c>
      <c r="E81" s="10" t="s">
        <v>0</v>
      </c>
      <c r="F81" s="11">
        <v>514892801</v>
      </c>
      <c r="G81" s="10" t="s">
        <v>217</v>
      </c>
      <c r="H81" s="10" t="s">
        <v>164</v>
      </c>
      <c r="I81" s="10" t="s">
        <v>68</v>
      </c>
      <c r="J81" s="10" t="s">
        <v>0</v>
      </c>
      <c r="K81" s="12">
        <v>3.09</v>
      </c>
      <c r="L81" s="10" t="s">
        <v>69</v>
      </c>
      <c r="M81" s="12">
        <v>3.35</v>
      </c>
      <c r="N81" s="12">
        <v>1.78</v>
      </c>
      <c r="O81" s="12">
        <v>43213.62</v>
      </c>
      <c r="P81" s="12">
        <v>105.72</v>
      </c>
      <c r="Q81" s="12">
        <v>0</v>
      </c>
      <c r="R81" s="12">
        <v>45.68</v>
      </c>
      <c r="S81" s="12">
        <v>0.01</v>
      </c>
      <c r="T81" s="12">
        <f t="shared" si="8"/>
        <v>0.53677016648335618</v>
      </c>
      <c r="U81" s="12">
        <v>0.13</v>
      </c>
      <c r="V81" s="10" t="s">
        <v>0</v>
      </c>
    </row>
    <row r="82" spans="1:22" ht="12.75" customHeight="1" x14ac:dyDescent="0.3">
      <c r="A82" s="10" t="s">
        <v>0</v>
      </c>
      <c r="B82" s="10" t="s">
        <v>218</v>
      </c>
      <c r="C82" s="11">
        <v>1133099</v>
      </c>
      <c r="D82" s="10" t="s">
        <v>99</v>
      </c>
      <c r="E82" s="10" t="s">
        <v>0</v>
      </c>
      <c r="F82" s="11">
        <v>514486042</v>
      </c>
      <c r="G82" s="10" t="s">
        <v>156</v>
      </c>
      <c r="H82" s="10" t="s">
        <v>169</v>
      </c>
      <c r="I82" s="10" t="s">
        <v>137</v>
      </c>
      <c r="J82" s="10" t="s">
        <v>0</v>
      </c>
      <c r="K82" s="12">
        <v>2.84</v>
      </c>
      <c r="L82" s="10" t="s">
        <v>69</v>
      </c>
      <c r="M82" s="12">
        <v>4.3499999999999996</v>
      </c>
      <c r="N82" s="12">
        <v>1.43</v>
      </c>
      <c r="O82" s="12">
        <v>264000</v>
      </c>
      <c r="P82" s="12">
        <v>110.67</v>
      </c>
      <c r="Q82" s="12">
        <v>0</v>
      </c>
      <c r="R82" s="12">
        <v>292.17</v>
      </c>
      <c r="S82" s="12">
        <v>0.15</v>
      </c>
      <c r="T82" s="12">
        <f t="shared" si="8"/>
        <v>3.4331904453030258</v>
      </c>
      <c r="U82" s="12">
        <v>0.81</v>
      </c>
      <c r="V82" s="10" t="s">
        <v>0</v>
      </c>
    </row>
    <row r="83" spans="1:22" ht="12.75" customHeight="1" x14ac:dyDescent="0.3">
      <c r="A83" s="10" t="s">
        <v>0</v>
      </c>
      <c r="B83" s="10" t="s">
        <v>219</v>
      </c>
      <c r="C83" s="11">
        <v>1135698</v>
      </c>
      <c r="D83" s="10" t="s">
        <v>99</v>
      </c>
      <c r="E83" s="10" t="s">
        <v>0</v>
      </c>
      <c r="F83" s="11">
        <v>520034760</v>
      </c>
      <c r="G83" s="10" t="s">
        <v>135</v>
      </c>
      <c r="H83" s="10" t="s">
        <v>169</v>
      </c>
      <c r="I83" s="10" t="s">
        <v>137</v>
      </c>
      <c r="J83" s="10" t="s">
        <v>0</v>
      </c>
      <c r="K83" s="12">
        <v>1.85</v>
      </c>
      <c r="L83" s="10" t="s">
        <v>69</v>
      </c>
      <c r="M83" s="12">
        <v>3.9</v>
      </c>
      <c r="N83" s="12">
        <v>2.0499999999999998</v>
      </c>
      <c r="O83" s="12">
        <v>212500</v>
      </c>
      <c r="P83" s="12">
        <v>104.43</v>
      </c>
      <c r="Q83" s="12">
        <v>0</v>
      </c>
      <c r="R83" s="12">
        <v>221.91</v>
      </c>
      <c r="S83" s="12">
        <v>7.0000000000000007E-2</v>
      </c>
      <c r="T83" s="12">
        <f t="shared" si="8"/>
        <v>2.6075890465044127</v>
      </c>
      <c r="U83" s="12">
        <v>0.61</v>
      </c>
      <c r="V83" s="10" t="s">
        <v>0</v>
      </c>
    </row>
    <row r="84" spans="1:22" ht="12.75" customHeight="1" x14ac:dyDescent="0.3">
      <c r="A84" s="10" t="s">
        <v>0</v>
      </c>
      <c r="B84" s="10" t="s">
        <v>220</v>
      </c>
      <c r="C84" s="11">
        <v>1132331</v>
      </c>
      <c r="D84" s="10" t="s">
        <v>99</v>
      </c>
      <c r="E84" s="10" t="s">
        <v>0</v>
      </c>
      <c r="F84" s="11">
        <v>510381601</v>
      </c>
      <c r="G84" s="10" t="s">
        <v>135</v>
      </c>
      <c r="H84" s="10" t="s">
        <v>172</v>
      </c>
      <c r="I84" s="10" t="s">
        <v>68</v>
      </c>
      <c r="J84" s="10" t="s">
        <v>0</v>
      </c>
      <c r="K84" s="12">
        <v>3.15</v>
      </c>
      <c r="L84" s="10" t="s">
        <v>69</v>
      </c>
      <c r="M84" s="12">
        <v>4.2</v>
      </c>
      <c r="N84" s="12">
        <v>2.5499999999999998</v>
      </c>
      <c r="O84" s="12">
        <v>75750</v>
      </c>
      <c r="P84" s="12">
        <v>105.87</v>
      </c>
      <c r="Q84" s="12">
        <v>0</v>
      </c>
      <c r="R84" s="12">
        <v>80.2</v>
      </c>
      <c r="S84" s="12">
        <v>0.01</v>
      </c>
      <c r="T84" s="12">
        <f t="shared" si="8"/>
        <v>0.94240296304652305</v>
      </c>
      <c r="U84" s="12">
        <v>0.22</v>
      </c>
      <c r="V84" s="10" t="s">
        <v>0</v>
      </c>
    </row>
    <row r="85" spans="1:22" ht="12.75" customHeight="1" x14ac:dyDescent="0.3">
      <c r="A85" s="10" t="s">
        <v>0</v>
      </c>
      <c r="B85" s="10" t="s">
        <v>221</v>
      </c>
      <c r="C85" s="11">
        <v>1136126</v>
      </c>
      <c r="D85" s="10" t="s">
        <v>99</v>
      </c>
      <c r="E85" s="10" t="s">
        <v>0</v>
      </c>
      <c r="F85" s="11">
        <v>514068980</v>
      </c>
      <c r="G85" s="10" t="s">
        <v>146</v>
      </c>
      <c r="H85" s="10" t="s">
        <v>169</v>
      </c>
      <c r="I85" s="10" t="s">
        <v>137</v>
      </c>
      <c r="J85" s="10" t="s">
        <v>0</v>
      </c>
      <c r="K85" s="12">
        <v>2.09</v>
      </c>
      <c r="L85" s="10" t="s">
        <v>69</v>
      </c>
      <c r="M85" s="12">
        <v>3.5</v>
      </c>
      <c r="N85" s="12">
        <v>1.64</v>
      </c>
      <c r="O85" s="12">
        <v>161582.32999999999</v>
      </c>
      <c r="P85" s="12">
        <v>105.1</v>
      </c>
      <c r="Q85" s="12">
        <v>0</v>
      </c>
      <c r="R85" s="12">
        <v>169.82</v>
      </c>
      <c r="S85" s="12">
        <v>0.21</v>
      </c>
      <c r="T85" s="12">
        <f t="shared" si="8"/>
        <v>1.9954971469396576</v>
      </c>
      <c r="U85" s="12">
        <v>0.47</v>
      </c>
      <c r="V85" s="10" t="s">
        <v>0</v>
      </c>
    </row>
    <row r="86" spans="1:22" ht="12.75" customHeight="1" x14ac:dyDescent="0.3">
      <c r="A86" s="10" t="s">
        <v>0</v>
      </c>
      <c r="B86" s="10" t="s">
        <v>222</v>
      </c>
      <c r="C86" s="11">
        <v>1136803</v>
      </c>
      <c r="D86" s="10" t="s">
        <v>99</v>
      </c>
      <c r="E86" s="10" t="s">
        <v>0</v>
      </c>
      <c r="F86" s="11">
        <v>512719485</v>
      </c>
      <c r="G86" s="10" t="s">
        <v>135</v>
      </c>
      <c r="H86" s="10" t="s">
        <v>169</v>
      </c>
      <c r="I86" s="10" t="s">
        <v>137</v>
      </c>
      <c r="J86" s="10" t="s">
        <v>0</v>
      </c>
      <c r="K86" s="12">
        <v>2.36</v>
      </c>
      <c r="L86" s="10" t="s">
        <v>69</v>
      </c>
      <c r="M86" s="12">
        <v>3.35</v>
      </c>
      <c r="N86" s="12">
        <v>1.76</v>
      </c>
      <c r="O86" s="12">
        <v>48000</v>
      </c>
      <c r="P86" s="12">
        <v>104.61</v>
      </c>
      <c r="Q86" s="12">
        <v>0</v>
      </c>
      <c r="R86" s="12">
        <v>50.21</v>
      </c>
      <c r="S86" s="12">
        <v>0.02</v>
      </c>
      <c r="T86" s="12">
        <f t="shared" si="8"/>
        <v>0.59000065803698154</v>
      </c>
      <c r="U86" s="12">
        <v>0.14000000000000001</v>
      </c>
      <c r="V86" s="10" t="s">
        <v>0</v>
      </c>
    </row>
    <row r="87" spans="1:22" ht="12.75" customHeight="1" x14ac:dyDescent="0.3">
      <c r="A87" s="10" t="s">
        <v>0</v>
      </c>
      <c r="B87" s="10" t="s">
        <v>223</v>
      </c>
      <c r="C87" s="11">
        <v>1129741</v>
      </c>
      <c r="D87" s="10" t="s">
        <v>99</v>
      </c>
      <c r="E87" s="10" t="s">
        <v>0</v>
      </c>
      <c r="F87" s="11">
        <v>520036104</v>
      </c>
      <c r="G87" s="10" t="s">
        <v>135</v>
      </c>
      <c r="H87" s="10" t="s">
        <v>172</v>
      </c>
      <c r="I87" s="10" t="s">
        <v>68</v>
      </c>
      <c r="J87" s="10" t="s">
        <v>0</v>
      </c>
      <c r="K87" s="12">
        <v>3.42</v>
      </c>
      <c r="L87" s="10" t="s">
        <v>69</v>
      </c>
      <c r="M87" s="12">
        <v>6.23</v>
      </c>
      <c r="N87" s="12">
        <v>2.78</v>
      </c>
      <c r="O87" s="12">
        <v>261705.1</v>
      </c>
      <c r="P87" s="12">
        <v>113.83</v>
      </c>
      <c r="Q87" s="12">
        <v>0</v>
      </c>
      <c r="R87" s="12">
        <v>297.89999999999998</v>
      </c>
      <c r="S87" s="12">
        <v>0.05</v>
      </c>
      <c r="T87" s="12">
        <f t="shared" si="8"/>
        <v>3.500521729321187</v>
      </c>
      <c r="U87" s="12">
        <v>0.82</v>
      </c>
      <c r="V87" s="10" t="s">
        <v>0</v>
      </c>
    </row>
    <row r="88" spans="1:22" ht="12.75" customHeight="1" x14ac:dyDescent="0.3">
      <c r="A88" s="10" t="s">
        <v>0</v>
      </c>
      <c r="B88" s="10" t="s">
        <v>224</v>
      </c>
      <c r="C88" s="11">
        <v>1143304</v>
      </c>
      <c r="D88" s="10" t="s">
        <v>99</v>
      </c>
      <c r="E88" s="10" t="s">
        <v>0</v>
      </c>
      <c r="F88" s="11">
        <v>1841580</v>
      </c>
      <c r="G88" s="10" t="s">
        <v>135</v>
      </c>
      <c r="H88" s="10" t="s">
        <v>175</v>
      </c>
      <c r="I88" s="10" t="s">
        <v>137</v>
      </c>
      <c r="J88" s="10" t="s">
        <v>0</v>
      </c>
      <c r="K88" s="12">
        <v>4.49</v>
      </c>
      <c r="L88" s="10" t="s">
        <v>69</v>
      </c>
      <c r="M88" s="12">
        <v>3.25</v>
      </c>
      <c r="N88" s="12">
        <v>5.67</v>
      </c>
      <c r="O88" s="12">
        <v>89075</v>
      </c>
      <c r="P88" s="12">
        <v>91.4</v>
      </c>
      <c r="Q88" s="12">
        <v>0</v>
      </c>
      <c r="R88" s="12">
        <v>81.41</v>
      </c>
      <c r="S88" s="12">
        <v>0.01</v>
      </c>
      <c r="T88" s="12">
        <f t="shared" si="8"/>
        <v>0.9566212621149307</v>
      </c>
      <c r="U88" s="12">
        <v>0.22</v>
      </c>
      <c r="V88" s="10" t="s">
        <v>0</v>
      </c>
    </row>
    <row r="89" spans="1:22" ht="12.75" customHeight="1" x14ac:dyDescent="0.3">
      <c r="A89" s="10" t="s">
        <v>0</v>
      </c>
      <c r="B89" s="10" t="s">
        <v>225</v>
      </c>
      <c r="C89" s="11">
        <v>6390348</v>
      </c>
      <c r="D89" s="10" t="s">
        <v>99</v>
      </c>
      <c r="E89" s="10" t="s">
        <v>0</v>
      </c>
      <c r="F89" s="11">
        <v>520023896</v>
      </c>
      <c r="G89" s="10" t="s">
        <v>392</v>
      </c>
      <c r="H89" s="10" t="s">
        <v>178</v>
      </c>
      <c r="I89" s="10" t="s">
        <v>68</v>
      </c>
      <c r="J89" s="10" t="s">
        <v>0</v>
      </c>
      <c r="K89" s="12">
        <v>4.32</v>
      </c>
      <c r="L89" s="10" t="s">
        <v>69</v>
      </c>
      <c r="M89" s="12">
        <v>4.8</v>
      </c>
      <c r="N89" s="12">
        <v>8.76</v>
      </c>
      <c r="O89" s="12">
        <v>42000</v>
      </c>
      <c r="P89" s="12">
        <v>85.17</v>
      </c>
      <c r="Q89" s="12">
        <v>0</v>
      </c>
      <c r="R89" s="12">
        <v>35.770000000000003</v>
      </c>
      <c r="S89" s="12">
        <v>0</v>
      </c>
      <c r="T89" s="12">
        <f t="shared" si="8"/>
        <v>0.42032112204705896</v>
      </c>
      <c r="U89" s="12">
        <v>0.1</v>
      </c>
      <c r="V89" s="10" t="s">
        <v>0</v>
      </c>
    </row>
    <row r="90" spans="1:22" ht="12.75" customHeight="1" x14ac:dyDescent="0.3">
      <c r="A90" s="10" t="s">
        <v>0</v>
      </c>
      <c r="B90" s="10" t="s">
        <v>226</v>
      </c>
      <c r="C90" s="11">
        <v>1151026</v>
      </c>
      <c r="D90" s="10" t="s">
        <v>99</v>
      </c>
      <c r="E90" s="10" t="s">
        <v>0</v>
      </c>
      <c r="F90" s="11">
        <v>520042177</v>
      </c>
      <c r="G90" s="10" t="s">
        <v>156</v>
      </c>
      <c r="H90" s="10" t="s">
        <v>227</v>
      </c>
      <c r="I90" s="10" t="s">
        <v>137</v>
      </c>
      <c r="J90" s="10" t="s">
        <v>0</v>
      </c>
      <c r="K90" s="12">
        <v>3.68</v>
      </c>
      <c r="L90" s="10" t="s">
        <v>69</v>
      </c>
      <c r="M90" s="12">
        <v>4.75</v>
      </c>
      <c r="N90" s="12">
        <v>2.73</v>
      </c>
      <c r="O90" s="12">
        <v>17000</v>
      </c>
      <c r="P90" s="12">
        <v>107.72</v>
      </c>
      <c r="Q90" s="12">
        <v>0.2</v>
      </c>
      <c r="R90" s="12">
        <v>18.510000000000002</v>
      </c>
      <c r="S90" s="12">
        <v>0.02</v>
      </c>
      <c r="T90" s="12">
        <f t="shared" si="8"/>
        <v>0.21750472376547558</v>
      </c>
      <c r="U90" s="12">
        <v>0.05</v>
      </c>
      <c r="V90" s="10" t="s">
        <v>0</v>
      </c>
    </row>
    <row r="91" spans="1:22" ht="12.75" customHeight="1" x14ac:dyDescent="0.3">
      <c r="A91" s="10" t="s">
        <v>0</v>
      </c>
      <c r="B91" s="10" t="s">
        <v>228</v>
      </c>
      <c r="C91" s="11">
        <v>1156025</v>
      </c>
      <c r="D91" s="10" t="s">
        <v>99</v>
      </c>
      <c r="E91" s="10" t="s">
        <v>0</v>
      </c>
      <c r="F91" s="11">
        <v>520042177</v>
      </c>
      <c r="G91" s="10" t="s">
        <v>156</v>
      </c>
      <c r="H91" s="10" t="s">
        <v>227</v>
      </c>
      <c r="I91" s="10" t="s">
        <v>137</v>
      </c>
      <c r="J91" s="10" t="s">
        <v>0</v>
      </c>
      <c r="K91" s="12">
        <v>4.84</v>
      </c>
      <c r="L91" s="10" t="s">
        <v>69</v>
      </c>
      <c r="M91" s="12">
        <v>5.45</v>
      </c>
      <c r="N91" s="12">
        <v>3.51</v>
      </c>
      <c r="O91" s="12">
        <v>39000</v>
      </c>
      <c r="P91" s="12">
        <v>109.89</v>
      </c>
      <c r="Q91" s="12">
        <v>1.1499999999999999</v>
      </c>
      <c r="R91" s="12">
        <v>44</v>
      </c>
      <c r="S91" s="12">
        <v>0.02</v>
      </c>
      <c r="T91" s="12">
        <f t="shared" si="8"/>
        <v>0.51702905703300517</v>
      </c>
      <c r="U91" s="12">
        <v>0.12</v>
      </c>
      <c r="V91" s="10" t="s">
        <v>0</v>
      </c>
    </row>
    <row r="92" spans="1:22" ht="12.75" customHeight="1" x14ac:dyDescent="0.3">
      <c r="A92" s="4" t="s">
        <v>0</v>
      </c>
      <c r="B92" s="4" t="s">
        <v>119</v>
      </c>
      <c r="C92" s="4" t="s">
        <v>0</v>
      </c>
      <c r="D92" s="4" t="s">
        <v>0</v>
      </c>
      <c r="E92" s="4" t="s">
        <v>0</v>
      </c>
      <c r="F92" s="4" t="s">
        <v>0</v>
      </c>
      <c r="G92" s="4" t="s">
        <v>0</v>
      </c>
      <c r="H92" s="4" t="s">
        <v>0</v>
      </c>
      <c r="I92" s="4" t="s">
        <v>0</v>
      </c>
      <c r="J92" s="4" t="s">
        <v>0</v>
      </c>
      <c r="K92" s="6">
        <v>3.54</v>
      </c>
      <c r="L92" s="4" t="s">
        <v>0</v>
      </c>
      <c r="M92" s="6">
        <v>5.67</v>
      </c>
      <c r="N92" s="6">
        <v>6.19</v>
      </c>
      <c r="O92" s="6">
        <f>SUM(O93:O96)</f>
        <v>171538.47</v>
      </c>
      <c r="P92" s="4" t="s">
        <v>0</v>
      </c>
      <c r="Q92" s="6">
        <f>SUM(Q93:Q96)</f>
        <v>0</v>
      </c>
      <c r="R92" s="6">
        <f>SUM(R93:R96)</f>
        <v>173.54</v>
      </c>
      <c r="S92" s="4" t="s">
        <v>0</v>
      </c>
      <c r="T92" s="6">
        <f t="shared" ref="T92:U92" si="9">SUM(T93:T96)</f>
        <v>2.0392096035797209</v>
      </c>
      <c r="U92" s="6">
        <f t="shared" si="9"/>
        <v>0.48000000000000009</v>
      </c>
      <c r="V92" s="4" t="s">
        <v>0</v>
      </c>
    </row>
    <row r="93" spans="1:22" ht="12.75" customHeight="1" x14ac:dyDescent="0.3">
      <c r="A93" s="10" t="s">
        <v>0</v>
      </c>
      <c r="B93" s="10" t="s">
        <v>229</v>
      </c>
      <c r="C93" s="11">
        <v>1140417</v>
      </c>
      <c r="D93" s="10" t="s">
        <v>99</v>
      </c>
      <c r="E93" s="10" t="s">
        <v>0</v>
      </c>
      <c r="F93" s="11">
        <v>510119068</v>
      </c>
      <c r="G93" s="10" t="s">
        <v>198</v>
      </c>
      <c r="H93" s="10" t="s">
        <v>164</v>
      </c>
      <c r="I93" s="10" t="s">
        <v>68</v>
      </c>
      <c r="J93" s="10" t="s">
        <v>0</v>
      </c>
      <c r="K93" s="12">
        <v>4.1399999999999997</v>
      </c>
      <c r="L93" s="10" t="s">
        <v>69</v>
      </c>
      <c r="M93" s="12">
        <v>3.9</v>
      </c>
      <c r="N93" s="12">
        <v>3.82</v>
      </c>
      <c r="O93" s="12">
        <v>45000</v>
      </c>
      <c r="P93" s="12">
        <v>97.98</v>
      </c>
      <c r="Q93" s="12">
        <v>0</v>
      </c>
      <c r="R93" s="12">
        <v>44.09</v>
      </c>
      <c r="S93" s="12">
        <v>0.02</v>
      </c>
      <c r="T93" s="12">
        <f t="shared" ref="T93:T96" si="10">R93/$R$11*100</f>
        <v>0.51808661646784537</v>
      </c>
      <c r="U93" s="12">
        <v>0.12</v>
      </c>
      <c r="V93" s="10" t="s">
        <v>0</v>
      </c>
    </row>
    <row r="94" spans="1:22" ht="12.75" customHeight="1" x14ac:dyDescent="0.3">
      <c r="A94" s="10" t="s">
        <v>0</v>
      </c>
      <c r="B94" s="10" t="s">
        <v>230</v>
      </c>
      <c r="C94" s="11">
        <v>1143593</v>
      </c>
      <c r="D94" s="10" t="s">
        <v>99</v>
      </c>
      <c r="E94" s="10" t="s">
        <v>0</v>
      </c>
      <c r="F94" s="11">
        <v>515334662</v>
      </c>
      <c r="G94" s="10" t="s">
        <v>184</v>
      </c>
      <c r="H94" s="10" t="s">
        <v>166</v>
      </c>
      <c r="I94" s="10" t="s">
        <v>137</v>
      </c>
      <c r="J94" s="10" t="s">
        <v>0</v>
      </c>
      <c r="K94" s="12">
        <v>5.22</v>
      </c>
      <c r="L94" s="10" t="s">
        <v>69</v>
      </c>
      <c r="M94" s="12">
        <v>4.6900000000000004</v>
      </c>
      <c r="N94" s="12">
        <v>6.46</v>
      </c>
      <c r="O94" s="12">
        <v>62538.47</v>
      </c>
      <c r="P94" s="12">
        <v>96.06</v>
      </c>
      <c r="Q94" s="12">
        <v>0</v>
      </c>
      <c r="R94" s="12">
        <v>60.07</v>
      </c>
      <c r="S94" s="12">
        <v>0</v>
      </c>
      <c r="T94" s="12">
        <f t="shared" si="10"/>
        <v>0.70586216945392322</v>
      </c>
      <c r="U94" s="12">
        <v>0.17</v>
      </c>
      <c r="V94" s="10" t="s">
        <v>0</v>
      </c>
    </row>
    <row r="95" spans="1:22" ht="12.75" customHeight="1" x14ac:dyDescent="0.3">
      <c r="A95" s="10" t="s">
        <v>0</v>
      </c>
      <c r="B95" s="10" t="s">
        <v>231</v>
      </c>
      <c r="C95" s="11">
        <v>1141365</v>
      </c>
      <c r="D95" s="10" t="s">
        <v>99</v>
      </c>
      <c r="E95" s="10" t="s">
        <v>0</v>
      </c>
      <c r="F95" s="11">
        <v>515643484</v>
      </c>
      <c r="G95" s="10" t="s">
        <v>184</v>
      </c>
      <c r="H95" s="10" t="s">
        <v>232</v>
      </c>
      <c r="I95" s="10" t="s">
        <v>68</v>
      </c>
      <c r="J95" s="10" t="s">
        <v>0</v>
      </c>
      <c r="K95" s="12">
        <v>1.89</v>
      </c>
      <c r="L95" s="10" t="s">
        <v>69</v>
      </c>
      <c r="M95" s="12">
        <v>7.75</v>
      </c>
      <c r="N95" s="12">
        <v>5.26</v>
      </c>
      <c r="O95" s="12">
        <v>5568</v>
      </c>
      <c r="P95" s="12">
        <v>105.17</v>
      </c>
      <c r="Q95" s="12">
        <v>0</v>
      </c>
      <c r="R95" s="12">
        <v>5.86</v>
      </c>
      <c r="S95" s="12">
        <v>0</v>
      </c>
      <c r="T95" s="12">
        <f t="shared" si="10"/>
        <v>6.8858869868486605E-2</v>
      </c>
      <c r="U95" s="12">
        <v>0.02</v>
      </c>
      <c r="V95" s="10" t="s">
        <v>0</v>
      </c>
    </row>
    <row r="96" spans="1:22" ht="12.75" customHeight="1" x14ac:dyDescent="0.3">
      <c r="A96" s="10" t="s">
        <v>0</v>
      </c>
      <c r="B96" s="10" t="s">
        <v>233</v>
      </c>
      <c r="C96" s="11">
        <v>1141373</v>
      </c>
      <c r="D96" s="10" t="s">
        <v>99</v>
      </c>
      <c r="E96" s="10" t="s">
        <v>0</v>
      </c>
      <c r="F96" s="11">
        <v>515643484</v>
      </c>
      <c r="G96" s="10" t="s">
        <v>184</v>
      </c>
      <c r="H96" s="10" t="s">
        <v>232</v>
      </c>
      <c r="I96" s="10" t="s">
        <v>68</v>
      </c>
      <c r="J96" s="10" t="s">
        <v>0</v>
      </c>
      <c r="K96" s="12">
        <v>1.91</v>
      </c>
      <c r="L96" s="10" t="s">
        <v>69</v>
      </c>
      <c r="M96" s="12">
        <v>7.75</v>
      </c>
      <c r="N96" s="12">
        <v>5.2</v>
      </c>
      <c r="O96" s="12">
        <v>58432</v>
      </c>
      <c r="P96" s="12">
        <v>108.7</v>
      </c>
      <c r="Q96" s="12">
        <v>0</v>
      </c>
      <c r="R96" s="12">
        <v>63.52</v>
      </c>
      <c r="S96" s="12">
        <v>0.01</v>
      </c>
      <c r="T96" s="12">
        <f t="shared" si="10"/>
        <v>0.74640194778946567</v>
      </c>
      <c r="U96" s="12">
        <v>0.17</v>
      </c>
      <c r="V96" s="10" t="s">
        <v>0</v>
      </c>
    </row>
    <row r="97" spans="1:22" ht="12.75" customHeight="1" x14ac:dyDescent="0.3">
      <c r="A97" s="4" t="s">
        <v>0</v>
      </c>
      <c r="B97" s="4" t="s">
        <v>235</v>
      </c>
      <c r="C97" s="4" t="s">
        <v>0</v>
      </c>
      <c r="D97" s="4" t="s">
        <v>0</v>
      </c>
      <c r="E97" s="4" t="s">
        <v>0</v>
      </c>
      <c r="F97" s="4" t="s">
        <v>0</v>
      </c>
      <c r="G97" s="4" t="s">
        <v>0</v>
      </c>
      <c r="H97" s="4" t="s">
        <v>0</v>
      </c>
      <c r="I97" s="4" t="s">
        <v>0</v>
      </c>
      <c r="J97" s="4" t="s">
        <v>0</v>
      </c>
      <c r="K97" s="6">
        <v>0</v>
      </c>
      <c r="L97" s="4" t="s">
        <v>0</v>
      </c>
      <c r="M97" s="6">
        <v>0</v>
      </c>
      <c r="N97" s="6">
        <v>0</v>
      </c>
      <c r="O97" s="6">
        <v>0</v>
      </c>
      <c r="P97" s="4" t="s">
        <v>0</v>
      </c>
      <c r="Q97" s="6">
        <v>0</v>
      </c>
      <c r="R97" s="6">
        <v>0</v>
      </c>
      <c r="S97" s="4" t="s">
        <v>0</v>
      </c>
      <c r="T97" s="6">
        <v>0</v>
      </c>
      <c r="U97" s="6">
        <v>0</v>
      </c>
      <c r="V97" s="4" t="s">
        <v>0</v>
      </c>
    </row>
    <row r="98" spans="1:22" ht="12.75" customHeight="1" x14ac:dyDescent="0.3">
      <c r="A98" s="4" t="s">
        <v>0</v>
      </c>
      <c r="B98" s="4" t="s">
        <v>74</v>
      </c>
      <c r="C98" s="4" t="s">
        <v>0</v>
      </c>
      <c r="D98" s="4" t="s">
        <v>0</v>
      </c>
      <c r="E98" s="4" t="s">
        <v>0</v>
      </c>
      <c r="F98" s="4" t="s">
        <v>0</v>
      </c>
      <c r="G98" s="4" t="s">
        <v>0</v>
      </c>
      <c r="H98" s="4" t="s">
        <v>0</v>
      </c>
      <c r="I98" s="4" t="s">
        <v>0</v>
      </c>
      <c r="J98" s="4" t="s">
        <v>0</v>
      </c>
      <c r="K98" s="6">
        <v>0</v>
      </c>
      <c r="L98" s="4" t="s">
        <v>0</v>
      </c>
      <c r="M98" s="6">
        <v>0</v>
      </c>
      <c r="N98" s="6">
        <v>0</v>
      </c>
      <c r="O98" s="6">
        <v>0</v>
      </c>
      <c r="P98" s="4" t="s">
        <v>0</v>
      </c>
      <c r="Q98" s="6">
        <v>0</v>
      </c>
      <c r="R98" s="6">
        <v>0</v>
      </c>
      <c r="S98" s="4" t="s">
        <v>0</v>
      </c>
      <c r="T98" s="6">
        <v>0</v>
      </c>
      <c r="U98" s="6">
        <v>0</v>
      </c>
      <c r="V98" s="4" t="s">
        <v>0</v>
      </c>
    </row>
    <row r="99" spans="1:22" ht="12.75" customHeight="1" x14ac:dyDescent="0.3">
      <c r="A99" s="4" t="s">
        <v>0</v>
      </c>
      <c r="B99" s="4" t="s">
        <v>121</v>
      </c>
      <c r="C99" s="4" t="s">
        <v>0</v>
      </c>
      <c r="D99" s="4" t="s">
        <v>0</v>
      </c>
      <c r="E99" s="4" t="s">
        <v>0</v>
      </c>
      <c r="F99" s="4" t="s">
        <v>0</v>
      </c>
      <c r="G99" s="4" t="s">
        <v>0</v>
      </c>
      <c r="H99" s="4" t="s">
        <v>0</v>
      </c>
      <c r="I99" s="4" t="s">
        <v>0</v>
      </c>
      <c r="J99" s="4" t="s">
        <v>0</v>
      </c>
      <c r="K99" s="6">
        <v>0</v>
      </c>
      <c r="L99" s="4" t="s">
        <v>0</v>
      </c>
      <c r="M99" s="6">
        <v>0</v>
      </c>
      <c r="N99" s="6">
        <v>0</v>
      </c>
      <c r="O99" s="6">
        <v>0</v>
      </c>
      <c r="P99" s="4" t="s">
        <v>0</v>
      </c>
      <c r="Q99" s="6">
        <v>0</v>
      </c>
      <c r="R99" s="6">
        <v>0</v>
      </c>
      <c r="S99" s="4" t="s">
        <v>0</v>
      </c>
      <c r="T99" s="6">
        <v>0</v>
      </c>
      <c r="U99" s="6">
        <v>0</v>
      </c>
      <c r="V99" s="4" t="s">
        <v>0</v>
      </c>
    </row>
    <row r="100" spans="1:22" ht="12.75" customHeight="1" x14ac:dyDescent="0.3">
      <c r="A100" s="4" t="s">
        <v>0</v>
      </c>
      <c r="B100" s="4" t="s">
        <v>120</v>
      </c>
      <c r="C100" s="4" t="s">
        <v>0</v>
      </c>
      <c r="D100" s="4" t="s">
        <v>0</v>
      </c>
      <c r="E100" s="4" t="s">
        <v>0</v>
      </c>
      <c r="F100" s="4" t="s">
        <v>0</v>
      </c>
      <c r="G100" s="4" t="s">
        <v>0</v>
      </c>
      <c r="H100" s="4" t="s">
        <v>0</v>
      </c>
      <c r="I100" s="4" t="s">
        <v>0</v>
      </c>
      <c r="J100" s="4" t="s">
        <v>0</v>
      </c>
      <c r="K100" s="6">
        <v>0</v>
      </c>
      <c r="L100" s="4" t="s">
        <v>0</v>
      </c>
      <c r="M100" s="6">
        <v>0</v>
      </c>
      <c r="N100" s="6">
        <v>0</v>
      </c>
      <c r="O100" s="6">
        <v>0</v>
      </c>
      <c r="P100" s="4" t="s">
        <v>0</v>
      </c>
      <c r="Q100" s="6">
        <v>0</v>
      </c>
      <c r="R100" s="6">
        <v>0</v>
      </c>
      <c r="S100" s="4" t="s">
        <v>0</v>
      </c>
      <c r="T100" s="6">
        <v>0</v>
      </c>
      <c r="U100" s="6">
        <v>0</v>
      </c>
      <c r="V100" s="4" t="s">
        <v>0</v>
      </c>
    </row>
    <row r="101" spans="1:22" ht="12.75" customHeight="1" x14ac:dyDescent="0.3">
      <c r="A101" s="8" t="s">
        <v>0</v>
      </c>
      <c r="B101" s="8" t="s">
        <v>76</v>
      </c>
      <c r="C101" s="8" t="s">
        <v>0</v>
      </c>
      <c r="D101" s="8" t="s">
        <v>0</v>
      </c>
      <c r="E101" s="8" t="s">
        <v>0</v>
      </c>
      <c r="F101" s="8" t="s">
        <v>0</v>
      </c>
      <c r="G101" s="8" t="s">
        <v>0</v>
      </c>
      <c r="H101" s="8" t="s">
        <v>0</v>
      </c>
      <c r="I101" s="8" t="s">
        <v>0</v>
      </c>
      <c r="J101" s="8" t="s">
        <v>0</v>
      </c>
      <c r="K101" s="8" t="s">
        <v>0</v>
      </c>
      <c r="L101" s="8" t="s">
        <v>0</v>
      </c>
      <c r="M101" s="8" t="s">
        <v>0</v>
      </c>
      <c r="N101" s="8" t="s">
        <v>0</v>
      </c>
      <c r="O101" s="8" t="s">
        <v>0</v>
      </c>
      <c r="P101" s="8" t="s">
        <v>0</v>
      </c>
      <c r="Q101" s="8" t="s">
        <v>0</v>
      </c>
      <c r="R101" s="8" t="s">
        <v>0</v>
      </c>
      <c r="S101" s="8" t="s">
        <v>0</v>
      </c>
      <c r="T101" s="8" t="s">
        <v>0</v>
      </c>
      <c r="U101" s="8" t="s">
        <v>0</v>
      </c>
      <c r="V101" s="8" t="s">
        <v>0</v>
      </c>
    </row>
    <row r="102" spans="1:22" ht="12.75" customHeight="1" x14ac:dyDescent="0.3">
      <c r="A102" s="8" t="s">
        <v>0</v>
      </c>
      <c r="B102" s="8" t="s">
        <v>110</v>
      </c>
      <c r="C102" s="8" t="s">
        <v>0</v>
      </c>
      <c r="D102" s="8" t="s">
        <v>0</v>
      </c>
      <c r="E102" s="8" t="s">
        <v>0</v>
      </c>
      <c r="F102" s="8" t="s">
        <v>0</v>
      </c>
      <c r="G102" s="8" t="s">
        <v>0</v>
      </c>
      <c r="H102" s="8" t="s">
        <v>0</v>
      </c>
      <c r="I102" s="8" t="s">
        <v>0</v>
      </c>
      <c r="J102" s="8" t="s">
        <v>0</v>
      </c>
      <c r="K102" s="8" t="s">
        <v>0</v>
      </c>
      <c r="L102" s="8" t="s">
        <v>0</v>
      </c>
      <c r="M102" s="8" t="s">
        <v>0</v>
      </c>
      <c r="N102" s="8" t="s">
        <v>0</v>
      </c>
      <c r="O102" s="8" t="s">
        <v>0</v>
      </c>
      <c r="P102" s="8" t="s">
        <v>0</v>
      </c>
      <c r="Q102" s="8" t="s">
        <v>0</v>
      </c>
      <c r="R102" s="8" t="s">
        <v>0</v>
      </c>
      <c r="S102" s="8" t="s">
        <v>0</v>
      </c>
      <c r="T102" s="8" t="s">
        <v>0</v>
      </c>
      <c r="U102" s="8" t="s">
        <v>0</v>
      </c>
      <c r="V102" s="8" t="s">
        <v>0</v>
      </c>
    </row>
    <row r="103" spans="1:22" ht="13.5" customHeight="1" x14ac:dyDescent="0.3">
      <c r="A103" s="1" t="s">
        <v>41</v>
      </c>
      <c r="B103" s="1" t="s">
        <v>42</v>
      </c>
    </row>
    <row r="104" spans="1:22" s="31" customFormat="1" x14ac:dyDescent="0.3">
      <c r="A104" s="31" t="s">
        <v>395</v>
      </c>
    </row>
  </sheetData>
  <mergeCells count="2">
    <mergeCell ref="A104:XFD104"/>
    <mergeCell ref="A1:XFD1"/>
  </mergeCells>
  <pageMargins left="0.75" right="0.75" top="1" bottom="1" header="0.5" footer="0.5"/>
  <ignoredErrors>
    <ignoredError sqref="T93:T96 T14:T91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6"/>
  <sheetViews>
    <sheetView rightToLeft="1" topLeftCell="A7" workbookViewId="0">
      <selection activeCell="B30" sqref="B30"/>
    </sheetView>
  </sheetViews>
  <sheetFormatPr defaultColWidth="9" defaultRowHeight="14" x14ac:dyDescent="0.3"/>
  <cols>
    <col min="1" max="1" width="2" style="14" customWidth="1"/>
    <col min="2" max="2" width="36" style="14" customWidth="1"/>
    <col min="3" max="3" width="15" style="14" customWidth="1"/>
    <col min="4" max="5" width="11" style="14" customWidth="1"/>
    <col min="6" max="6" width="12" style="14" customWidth="1"/>
    <col min="7" max="7" width="47" style="14" customWidth="1"/>
    <col min="8" max="8" width="16" style="14" customWidth="1"/>
    <col min="9" max="9" width="15" style="14" customWidth="1"/>
    <col min="10" max="10" width="12" style="14" customWidth="1"/>
    <col min="11" max="11" width="14" style="14" customWidth="1"/>
    <col min="12" max="12" width="12" style="14" customWidth="1"/>
    <col min="13" max="13" width="22" style="14" customWidth="1"/>
    <col min="14" max="14" width="24" style="14" customWidth="1"/>
    <col min="15" max="15" width="23" style="14" customWidth="1"/>
    <col min="16" max="16" width="11" style="14" customWidth="1"/>
    <col min="17" max="22" width="8" style="14" customWidth="1"/>
    <col min="23" max="16384" width="9" style="14"/>
  </cols>
  <sheetData>
    <row r="1" spans="1:16" s="31" customFormat="1" ht="14.25" customHeight="1" x14ac:dyDescent="0.3">
      <c r="A1" s="31" t="s">
        <v>401</v>
      </c>
    </row>
    <row r="2" spans="1:16" s="28" customFormat="1" ht="14.25" customHeight="1" x14ac:dyDescent="0.3">
      <c r="A2" s="27"/>
      <c r="B2" s="25" t="s">
        <v>396</v>
      </c>
      <c r="C2" s="29">
        <v>43646</v>
      </c>
    </row>
    <row r="3" spans="1:16" ht="12.75" customHeight="1" x14ac:dyDescent="0.3">
      <c r="A3"/>
      <c r="B3" s="26" t="s">
        <v>397</v>
      </c>
      <c r="C3" s="30" t="s">
        <v>389</v>
      </c>
    </row>
    <row r="4" spans="1:16" ht="12.75" customHeight="1" x14ac:dyDescent="0.3">
      <c r="A4"/>
      <c r="B4" s="26" t="s">
        <v>398</v>
      </c>
      <c r="C4" s="30" t="s">
        <v>399</v>
      </c>
    </row>
    <row r="5" spans="1:16" ht="12.75" customHeight="1" x14ac:dyDescent="0.3">
      <c r="A5"/>
      <c r="B5" s="26" t="s">
        <v>400</v>
      </c>
      <c r="C5" s="30">
        <v>1430</v>
      </c>
    </row>
    <row r="6" spans="1:16" ht="12.75" customHeight="1" x14ac:dyDescent="0.3">
      <c r="A6" s="15" t="s">
        <v>0</v>
      </c>
      <c r="B6" s="15" t="s">
        <v>77</v>
      </c>
      <c r="C6" s="15" t="s">
        <v>0</v>
      </c>
      <c r="D6" s="15" t="s">
        <v>0</v>
      </c>
      <c r="E6" s="15" t="s">
        <v>0</v>
      </c>
      <c r="F6" s="15" t="s">
        <v>0</v>
      </c>
      <c r="G6" s="15" t="s">
        <v>0</v>
      </c>
      <c r="H6" s="15" t="s">
        <v>0</v>
      </c>
      <c r="I6" s="15" t="s">
        <v>0</v>
      </c>
      <c r="J6" s="15" t="s">
        <v>0</v>
      </c>
      <c r="K6" s="15" t="s">
        <v>0</v>
      </c>
      <c r="L6" s="15" t="s">
        <v>0</v>
      </c>
      <c r="M6" s="15" t="s">
        <v>0</v>
      </c>
      <c r="N6" s="15" t="s">
        <v>0</v>
      </c>
      <c r="O6" s="15" t="s">
        <v>0</v>
      </c>
      <c r="P6" s="15" t="s">
        <v>0</v>
      </c>
    </row>
    <row r="7" spans="1:16" ht="12.75" customHeight="1" x14ac:dyDescent="0.3">
      <c r="A7" s="15" t="s">
        <v>0</v>
      </c>
      <c r="B7" s="15" t="s">
        <v>236</v>
      </c>
      <c r="C7" s="15" t="s">
        <v>0</v>
      </c>
      <c r="D7" s="15" t="s">
        <v>0</v>
      </c>
      <c r="E7" s="15" t="s">
        <v>0</v>
      </c>
      <c r="F7" s="15" t="s">
        <v>0</v>
      </c>
      <c r="G7" s="15" t="s">
        <v>0</v>
      </c>
      <c r="H7" s="15" t="s">
        <v>0</v>
      </c>
      <c r="I7" s="15" t="s">
        <v>0</v>
      </c>
      <c r="J7" s="15" t="s">
        <v>0</v>
      </c>
      <c r="K7" s="15" t="s">
        <v>0</v>
      </c>
      <c r="L7" s="15" t="s">
        <v>0</v>
      </c>
      <c r="M7" s="15" t="s">
        <v>0</v>
      </c>
      <c r="N7" s="15" t="s">
        <v>0</v>
      </c>
      <c r="O7" s="15" t="s">
        <v>0</v>
      </c>
      <c r="P7" s="15" t="s">
        <v>0</v>
      </c>
    </row>
    <row r="8" spans="1:16" ht="12.75" customHeight="1" x14ac:dyDescent="0.3">
      <c r="A8" s="15" t="s">
        <v>0</v>
      </c>
      <c r="B8" s="15" t="s">
        <v>44</v>
      </c>
      <c r="C8" s="15" t="s">
        <v>45</v>
      </c>
      <c r="D8" s="15" t="s">
        <v>79</v>
      </c>
      <c r="E8" s="15" t="s">
        <v>112</v>
      </c>
      <c r="F8" s="15" t="s">
        <v>46</v>
      </c>
      <c r="G8" s="15" t="s">
        <v>113</v>
      </c>
      <c r="H8" s="15" t="s">
        <v>49</v>
      </c>
      <c r="I8" s="15" t="s">
        <v>82</v>
      </c>
      <c r="J8" s="15" t="s">
        <v>83</v>
      </c>
      <c r="K8" s="15" t="s">
        <v>237</v>
      </c>
      <c r="L8" s="15" t="s">
        <v>52</v>
      </c>
      <c r="M8" s="15" t="s">
        <v>85</v>
      </c>
      <c r="N8" s="15" t="s">
        <v>53</v>
      </c>
      <c r="O8" s="15" t="s">
        <v>86</v>
      </c>
      <c r="P8" s="15" t="s">
        <v>0</v>
      </c>
    </row>
    <row r="9" spans="1:16" ht="12.75" customHeight="1" x14ac:dyDescent="0.3">
      <c r="A9" s="15" t="s">
        <v>0</v>
      </c>
      <c r="B9" s="15" t="s">
        <v>0</v>
      </c>
      <c r="C9" s="15" t="s">
        <v>0</v>
      </c>
      <c r="D9" s="15" t="s">
        <v>0</v>
      </c>
      <c r="E9" s="15" t="s">
        <v>0</v>
      </c>
      <c r="F9" s="15" t="s">
        <v>0</v>
      </c>
      <c r="G9" s="15" t="s">
        <v>0</v>
      </c>
      <c r="H9" s="15" t="s">
        <v>0</v>
      </c>
      <c r="I9" s="15" t="s">
        <v>88</v>
      </c>
      <c r="J9" s="15" t="s">
        <v>89</v>
      </c>
      <c r="K9" s="15" t="s">
        <v>4</v>
      </c>
      <c r="L9" s="15" t="s">
        <v>4</v>
      </c>
      <c r="M9" s="15" t="s">
        <v>5</v>
      </c>
      <c r="N9" s="15" t="s">
        <v>5</v>
      </c>
      <c r="O9" s="15" t="s">
        <v>5</v>
      </c>
      <c r="P9" s="15" t="s">
        <v>0</v>
      </c>
    </row>
    <row r="10" spans="1:16" ht="12.75" customHeight="1" x14ac:dyDescent="0.3">
      <c r="A10" s="15" t="s">
        <v>0</v>
      </c>
      <c r="B10" s="15" t="s">
        <v>0</v>
      </c>
      <c r="C10" s="15" t="s">
        <v>6</v>
      </c>
      <c r="D10" s="15" t="s">
        <v>7</v>
      </c>
      <c r="E10" s="15" t="s">
        <v>54</v>
      </c>
      <c r="F10" s="15" t="s">
        <v>55</v>
      </c>
      <c r="G10" s="15" t="s">
        <v>56</v>
      </c>
      <c r="H10" s="15" t="s">
        <v>57</v>
      </c>
      <c r="I10" s="15" t="s">
        <v>58</v>
      </c>
      <c r="J10" s="15" t="s">
        <v>59</v>
      </c>
      <c r="K10" s="15" t="s">
        <v>60</v>
      </c>
      <c r="L10" s="15" t="s">
        <v>90</v>
      </c>
      <c r="M10" s="15" t="s">
        <v>91</v>
      </c>
      <c r="N10" s="15" t="s">
        <v>92</v>
      </c>
      <c r="O10" s="15" t="s">
        <v>93</v>
      </c>
      <c r="P10" s="15" t="s">
        <v>0</v>
      </c>
    </row>
    <row r="11" spans="1:16" ht="12.75" customHeight="1" x14ac:dyDescent="0.3">
      <c r="A11" s="16" t="s">
        <v>0</v>
      </c>
      <c r="B11" s="16" t="s">
        <v>238</v>
      </c>
      <c r="C11" s="16" t="s">
        <v>0</v>
      </c>
      <c r="D11" s="16" t="s">
        <v>0</v>
      </c>
      <c r="E11" s="16" t="s">
        <v>0</v>
      </c>
      <c r="F11" s="16" t="s">
        <v>0</v>
      </c>
      <c r="G11" s="16" t="s">
        <v>0</v>
      </c>
      <c r="H11" s="16" t="s">
        <v>0</v>
      </c>
      <c r="I11" s="17">
        <f>SUM(I12,I19)</f>
        <v>508</v>
      </c>
      <c r="J11" s="16" t="s">
        <v>0</v>
      </c>
      <c r="K11" s="17">
        <f>SUM(K12,K19)</f>
        <v>0</v>
      </c>
      <c r="L11" s="17">
        <f>SUM(L12,L19)</f>
        <v>46.66</v>
      </c>
      <c r="M11" s="16" t="s">
        <v>0</v>
      </c>
      <c r="N11" s="17">
        <f t="shared" ref="N11:O11" si="0">SUM(N12,N19)</f>
        <v>100</v>
      </c>
      <c r="O11" s="17">
        <f t="shared" si="0"/>
        <v>0.13</v>
      </c>
      <c r="P11" s="16" t="s">
        <v>0</v>
      </c>
    </row>
    <row r="12" spans="1:16" ht="12.75" customHeight="1" x14ac:dyDescent="0.3">
      <c r="A12" s="18" t="s">
        <v>0</v>
      </c>
      <c r="B12" s="18" t="s">
        <v>62</v>
      </c>
      <c r="C12" s="18" t="s">
        <v>0</v>
      </c>
      <c r="D12" s="18" t="s">
        <v>0</v>
      </c>
      <c r="E12" s="18" t="s">
        <v>0</v>
      </c>
      <c r="F12" s="18" t="s">
        <v>0</v>
      </c>
      <c r="G12" s="18" t="s">
        <v>0</v>
      </c>
      <c r="H12" s="18" t="s">
        <v>0</v>
      </c>
      <c r="I12" s="19">
        <v>0</v>
      </c>
      <c r="J12" s="18" t="s">
        <v>0</v>
      </c>
      <c r="K12" s="19">
        <v>0</v>
      </c>
      <c r="L12" s="19">
        <v>0</v>
      </c>
      <c r="M12" s="18" t="s">
        <v>0</v>
      </c>
      <c r="N12" s="19">
        <v>0</v>
      </c>
      <c r="O12" s="19">
        <v>0</v>
      </c>
      <c r="P12" s="18" t="s">
        <v>0</v>
      </c>
    </row>
    <row r="13" spans="1:16" ht="12.75" customHeight="1" x14ac:dyDescent="0.3">
      <c r="A13" s="18" t="s">
        <v>0</v>
      </c>
      <c r="B13" s="18" t="s">
        <v>239</v>
      </c>
      <c r="C13" s="18" t="s">
        <v>0</v>
      </c>
      <c r="D13" s="18" t="s">
        <v>0</v>
      </c>
      <c r="E13" s="18" t="s">
        <v>0</v>
      </c>
      <c r="F13" s="18" t="s">
        <v>0</v>
      </c>
      <c r="G13" s="18" t="s">
        <v>0</v>
      </c>
      <c r="H13" s="18" t="s">
        <v>0</v>
      </c>
      <c r="I13" s="19">
        <v>0</v>
      </c>
      <c r="J13" s="18" t="s">
        <v>0</v>
      </c>
      <c r="K13" s="19">
        <v>0</v>
      </c>
      <c r="L13" s="19">
        <v>0</v>
      </c>
      <c r="M13" s="18" t="s">
        <v>0</v>
      </c>
      <c r="N13" s="19">
        <v>0</v>
      </c>
      <c r="O13" s="19">
        <v>0</v>
      </c>
      <c r="P13" s="18" t="s">
        <v>0</v>
      </c>
    </row>
    <row r="14" spans="1:16" ht="12.75" customHeight="1" x14ac:dyDescent="0.3">
      <c r="A14" s="18" t="s">
        <v>0</v>
      </c>
      <c r="B14" s="18" t="s">
        <v>240</v>
      </c>
      <c r="C14" s="18" t="s">
        <v>0</v>
      </c>
      <c r="D14" s="18" t="s">
        <v>0</v>
      </c>
      <c r="E14" s="18" t="s">
        <v>0</v>
      </c>
      <c r="F14" s="18" t="s">
        <v>0</v>
      </c>
      <c r="G14" s="18" t="s">
        <v>0</v>
      </c>
      <c r="H14" s="18" t="s">
        <v>0</v>
      </c>
      <c r="I14" s="19">
        <v>0</v>
      </c>
      <c r="J14" s="18" t="s">
        <v>0</v>
      </c>
      <c r="K14" s="19">
        <v>0</v>
      </c>
      <c r="L14" s="19">
        <v>0</v>
      </c>
      <c r="M14" s="18" t="s">
        <v>0</v>
      </c>
      <c r="N14" s="19">
        <v>0</v>
      </c>
      <c r="O14" s="19">
        <v>0</v>
      </c>
      <c r="P14" s="18" t="s">
        <v>0</v>
      </c>
    </row>
    <row r="15" spans="1:16" ht="12.75" customHeight="1" x14ac:dyDescent="0.3">
      <c r="A15" s="18" t="s">
        <v>0</v>
      </c>
      <c r="B15" s="18" t="s">
        <v>241</v>
      </c>
      <c r="C15" s="18" t="s">
        <v>0</v>
      </c>
      <c r="D15" s="18" t="s">
        <v>0</v>
      </c>
      <c r="E15" s="18" t="s">
        <v>0</v>
      </c>
      <c r="F15" s="18" t="s">
        <v>0</v>
      </c>
      <c r="G15" s="18" t="s">
        <v>0</v>
      </c>
      <c r="H15" s="18" t="s">
        <v>0</v>
      </c>
      <c r="I15" s="19">
        <v>0</v>
      </c>
      <c r="J15" s="18" t="s">
        <v>0</v>
      </c>
      <c r="K15" s="19">
        <v>0</v>
      </c>
      <c r="L15" s="19">
        <v>0</v>
      </c>
      <c r="M15" s="18" t="s">
        <v>0</v>
      </c>
      <c r="N15" s="19">
        <v>0</v>
      </c>
      <c r="O15" s="19">
        <v>0</v>
      </c>
      <c r="P15" s="18" t="s">
        <v>0</v>
      </c>
    </row>
    <row r="16" spans="1:16" ht="12.75" customHeight="1" x14ac:dyDescent="0.3">
      <c r="A16" s="18" t="s">
        <v>0</v>
      </c>
      <c r="B16" s="18" t="s">
        <v>242</v>
      </c>
      <c r="C16" s="18" t="s">
        <v>0</v>
      </c>
      <c r="D16" s="18" t="s">
        <v>0</v>
      </c>
      <c r="E16" s="18" t="s">
        <v>0</v>
      </c>
      <c r="F16" s="18" t="s">
        <v>0</v>
      </c>
      <c r="G16" s="18" t="s">
        <v>0</v>
      </c>
      <c r="H16" s="18" t="s">
        <v>0</v>
      </c>
      <c r="I16" s="19">
        <v>0</v>
      </c>
      <c r="J16" s="18" t="s">
        <v>0</v>
      </c>
      <c r="K16" s="19">
        <v>0</v>
      </c>
      <c r="L16" s="19">
        <v>0</v>
      </c>
      <c r="M16" s="18" t="s">
        <v>0</v>
      </c>
      <c r="N16" s="19">
        <v>0</v>
      </c>
      <c r="O16" s="19">
        <v>0</v>
      </c>
      <c r="P16" s="18" t="s">
        <v>0</v>
      </c>
    </row>
    <row r="17" spans="1:16" ht="12.75" customHeight="1" x14ac:dyDescent="0.3">
      <c r="A17" s="18" t="s">
        <v>0</v>
      </c>
      <c r="B17" s="18" t="s">
        <v>243</v>
      </c>
      <c r="C17" s="18" t="s">
        <v>0</v>
      </c>
      <c r="D17" s="18" t="s">
        <v>0</v>
      </c>
      <c r="E17" s="18" t="s">
        <v>0</v>
      </c>
      <c r="F17" s="18" t="s">
        <v>0</v>
      </c>
      <c r="G17" s="18" t="s">
        <v>0</v>
      </c>
      <c r="H17" s="18" t="s">
        <v>0</v>
      </c>
      <c r="I17" s="18" t="s">
        <v>0</v>
      </c>
      <c r="J17" s="18" t="s">
        <v>0</v>
      </c>
      <c r="K17" s="18" t="s">
        <v>0</v>
      </c>
      <c r="L17" s="18" t="s">
        <v>0</v>
      </c>
      <c r="M17" s="18" t="s">
        <v>0</v>
      </c>
      <c r="N17" s="18" t="s">
        <v>0</v>
      </c>
      <c r="O17" s="18" t="s">
        <v>0</v>
      </c>
      <c r="P17" s="18" t="s">
        <v>0</v>
      </c>
    </row>
    <row r="18" spans="1:16" ht="12.75" customHeight="1" x14ac:dyDescent="0.3">
      <c r="A18" s="18" t="s">
        <v>0</v>
      </c>
      <c r="B18" s="18" t="s">
        <v>244</v>
      </c>
      <c r="C18" s="18" t="s">
        <v>0</v>
      </c>
      <c r="D18" s="18" t="s">
        <v>0</v>
      </c>
      <c r="E18" s="18" t="s">
        <v>0</v>
      </c>
      <c r="F18" s="18" t="s">
        <v>0</v>
      </c>
      <c r="G18" s="18" t="s">
        <v>0</v>
      </c>
      <c r="H18" s="18" t="s">
        <v>0</v>
      </c>
      <c r="I18" s="18" t="s">
        <v>0</v>
      </c>
      <c r="J18" s="18" t="s">
        <v>0</v>
      </c>
      <c r="K18" s="18" t="s">
        <v>0</v>
      </c>
      <c r="L18" s="18" t="s">
        <v>0</v>
      </c>
      <c r="M18" s="18" t="s">
        <v>0</v>
      </c>
      <c r="N18" s="18" t="s">
        <v>0</v>
      </c>
      <c r="O18" s="18" t="s">
        <v>0</v>
      </c>
      <c r="P18" s="18" t="s">
        <v>0</v>
      </c>
    </row>
    <row r="19" spans="1:16" ht="12.75" customHeight="1" x14ac:dyDescent="0.3">
      <c r="A19" s="18" t="s">
        <v>0</v>
      </c>
      <c r="B19" s="18" t="s">
        <v>74</v>
      </c>
      <c r="C19" s="18" t="s">
        <v>0</v>
      </c>
      <c r="D19" s="18" t="s">
        <v>0</v>
      </c>
      <c r="E19" s="18" t="s">
        <v>0</v>
      </c>
      <c r="F19" s="18" t="s">
        <v>0</v>
      </c>
      <c r="G19" s="18" t="s">
        <v>0</v>
      </c>
      <c r="H19" s="18" t="s">
        <v>0</v>
      </c>
      <c r="I19" s="19">
        <f>SUM(I20,I22)</f>
        <v>508</v>
      </c>
      <c r="J19" s="18" t="s">
        <v>0</v>
      </c>
      <c r="K19" s="19">
        <f>SUM(K20,K22)</f>
        <v>0</v>
      </c>
      <c r="L19" s="19">
        <f>SUM(L20,L22)</f>
        <v>46.66</v>
      </c>
      <c r="M19" s="18" t="s">
        <v>0</v>
      </c>
      <c r="N19" s="19">
        <f>SUM(N20,N22)</f>
        <v>100</v>
      </c>
      <c r="O19" s="19">
        <f>SUM(O20,O22)</f>
        <v>0.13</v>
      </c>
      <c r="P19" s="18" t="s">
        <v>0</v>
      </c>
    </row>
    <row r="20" spans="1:16" ht="12.75" customHeight="1" x14ac:dyDescent="0.3">
      <c r="A20" s="18" t="s">
        <v>0</v>
      </c>
      <c r="B20" s="18" t="s">
        <v>121</v>
      </c>
      <c r="C20" s="18" t="s">
        <v>0</v>
      </c>
      <c r="D20" s="18" t="s">
        <v>0</v>
      </c>
      <c r="E20" s="18" t="s">
        <v>0</v>
      </c>
      <c r="F20" s="18" t="s">
        <v>0</v>
      </c>
      <c r="G20" s="18" t="s">
        <v>0</v>
      </c>
      <c r="H20" s="18" t="s">
        <v>0</v>
      </c>
      <c r="I20" s="19">
        <f>SUM(I21:I21)</f>
        <v>508</v>
      </c>
      <c r="J20" s="18" t="s">
        <v>0</v>
      </c>
      <c r="K20" s="19">
        <f>SUM(K21:K21)</f>
        <v>0</v>
      </c>
      <c r="L20" s="19">
        <f>SUM(L21:L21)</f>
        <v>46.66</v>
      </c>
      <c r="M20" s="18" t="s">
        <v>0</v>
      </c>
      <c r="N20" s="19">
        <f>SUM(N21:N21)</f>
        <v>100</v>
      </c>
      <c r="O20" s="19">
        <f>SUM(O21:O21)</f>
        <v>0.13</v>
      </c>
      <c r="P20" s="18" t="s">
        <v>0</v>
      </c>
    </row>
    <row r="21" spans="1:16" ht="12.75" customHeight="1" x14ac:dyDescent="0.3">
      <c r="A21" s="20"/>
      <c r="B21" s="20" t="s">
        <v>234</v>
      </c>
      <c r="C21" s="21">
        <v>1142355</v>
      </c>
      <c r="D21" s="20" t="s">
        <v>99</v>
      </c>
      <c r="E21" s="20"/>
      <c r="F21" s="21">
        <v>908311</v>
      </c>
      <c r="G21" s="20" t="s">
        <v>135</v>
      </c>
      <c r="H21" s="20" t="s">
        <v>69</v>
      </c>
      <c r="I21" s="12">
        <v>508</v>
      </c>
      <c r="J21" s="12">
        <v>9170</v>
      </c>
      <c r="K21" s="12">
        <v>0</v>
      </c>
      <c r="L21" s="12">
        <v>46.66</v>
      </c>
      <c r="M21" s="12">
        <v>0.01</v>
      </c>
      <c r="N21" s="22">
        <f>L21/L11*100</f>
        <v>100</v>
      </c>
      <c r="O21" s="12">
        <v>0.13</v>
      </c>
      <c r="P21" s="21"/>
    </row>
    <row r="22" spans="1:16" ht="12.75" customHeight="1" x14ac:dyDescent="0.3">
      <c r="A22" s="18" t="s">
        <v>0</v>
      </c>
      <c r="B22" s="18" t="s">
        <v>120</v>
      </c>
      <c r="C22" s="18" t="s">
        <v>0</v>
      </c>
      <c r="D22" s="18" t="s">
        <v>0</v>
      </c>
      <c r="E22" s="18" t="s">
        <v>0</v>
      </c>
      <c r="F22" s="18" t="s">
        <v>0</v>
      </c>
      <c r="G22" s="18" t="s">
        <v>0</v>
      </c>
      <c r="H22" s="18" t="s">
        <v>0</v>
      </c>
      <c r="I22" s="19">
        <v>0</v>
      </c>
      <c r="J22" s="18" t="s">
        <v>0</v>
      </c>
      <c r="K22" s="19">
        <v>0</v>
      </c>
      <c r="L22" s="19">
        <v>0</v>
      </c>
      <c r="M22" s="18" t="s">
        <v>0</v>
      </c>
      <c r="N22" s="19">
        <v>0</v>
      </c>
      <c r="O22" s="19">
        <v>0</v>
      </c>
      <c r="P22" s="18" t="s">
        <v>0</v>
      </c>
    </row>
    <row r="23" spans="1:16" ht="12.75" customHeight="1" x14ac:dyDescent="0.3">
      <c r="A23" s="16" t="s">
        <v>0</v>
      </c>
      <c r="B23" s="16" t="s">
        <v>76</v>
      </c>
      <c r="C23" s="16" t="s">
        <v>0</v>
      </c>
      <c r="D23" s="16" t="s">
        <v>0</v>
      </c>
      <c r="E23" s="16" t="s">
        <v>0</v>
      </c>
      <c r="F23" s="16" t="s">
        <v>0</v>
      </c>
      <c r="G23" s="16" t="s">
        <v>0</v>
      </c>
      <c r="H23" s="16" t="s">
        <v>0</v>
      </c>
      <c r="I23" s="16" t="s">
        <v>0</v>
      </c>
      <c r="J23" s="16" t="s">
        <v>0</v>
      </c>
      <c r="K23" s="16" t="s">
        <v>0</v>
      </c>
      <c r="L23" s="16" t="s">
        <v>0</v>
      </c>
      <c r="M23" s="16" t="s">
        <v>0</v>
      </c>
      <c r="N23" s="16" t="s">
        <v>0</v>
      </c>
      <c r="O23" s="16" t="s">
        <v>0</v>
      </c>
      <c r="P23" s="16" t="s">
        <v>0</v>
      </c>
    </row>
    <row r="24" spans="1:16" ht="12.75" customHeight="1" x14ac:dyDescent="0.3">
      <c r="A24" s="16" t="s">
        <v>0</v>
      </c>
      <c r="B24" s="16" t="s">
        <v>110</v>
      </c>
      <c r="C24" s="16" t="s">
        <v>0</v>
      </c>
      <c r="D24" s="16" t="s">
        <v>0</v>
      </c>
      <c r="E24" s="16" t="s">
        <v>0</v>
      </c>
      <c r="F24" s="16" t="s">
        <v>0</v>
      </c>
      <c r="G24" s="16" t="s">
        <v>0</v>
      </c>
      <c r="H24" s="16" t="s">
        <v>0</v>
      </c>
      <c r="I24" s="16" t="s">
        <v>0</v>
      </c>
      <c r="J24" s="16" t="s">
        <v>0</v>
      </c>
      <c r="K24" s="16" t="s">
        <v>0</v>
      </c>
      <c r="L24" s="16" t="s">
        <v>0</v>
      </c>
      <c r="M24" s="16" t="s">
        <v>0</v>
      </c>
      <c r="N24" s="16" t="s">
        <v>0</v>
      </c>
      <c r="O24" s="16" t="s">
        <v>0</v>
      </c>
      <c r="P24" s="16" t="s">
        <v>0</v>
      </c>
    </row>
    <row r="25" spans="1:16" ht="12.75" customHeight="1" x14ac:dyDescent="0.3">
      <c r="A25" s="23" t="s">
        <v>391</v>
      </c>
      <c r="B25" s="23" t="s">
        <v>42</v>
      </c>
    </row>
    <row r="26" spans="1:16" s="33" customFormat="1" x14ac:dyDescent="0.3">
      <c r="A26" s="32" t="s">
        <v>395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27"/>
  <sheetViews>
    <sheetView rightToLeft="1" topLeftCell="A13" workbookViewId="0">
      <selection activeCell="B32" sqref="B3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5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  <col min="16" max="22" width="8" customWidth="1"/>
  </cols>
  <sheetData>
    <row r="1" spans="1:15" s="31" customFormat="1" x14ac:dyDescent="0.3">
      <c r="A1" s="31" t="s">
        <v>401</v>
      </c>
    </row>
    <row r="2" spans="1:15" s="27" customFormat="1" x14ac:dyDescent="0.3">
      <c r="B2" s="25" t="s">
        <v>396</v>
      </c>
      <c r="C2" s="29" t="s">
        <v>402</v>
      </c>
    </row>
    <row r="3" spans="1:15" ht="12.75" customHeight="1" x14ac:dyDescent="0.3">
      <c r="B3" s="26" t="s">
        <v>397</v>
      </c>
      <c r="C3" s="30" t="s">
        <v>389</v>
      </c>
    </row>
    <row r="4" spans="1:15" ht="12.75" customHeight="1" x14ac:dyDescent="0.3">
      <c r="B4" s="26" t="s">
        <v>398</v>
      </c>
      <c r="C4" s="30" t="s">
        <v>399</v>
      </c>
    </row>
    <row r="5" spans="1:15" ht="12.75" customHeight="1" x14ac:dyDescent="0.3">
      <c r="B5" s="26" t="s">
        <v>400</v>
      </c>
      <c r="C5" s="30">
        <v>1430</v>
      </c>
    </row>
    <row r="6" spans="1:15" ht="12.75" customHeight="1" x14ac:dyDescent="0.3">
      <c r="A6" s="2" t="s">
        <v>0</v>
      </c>
      <c r="B6" s="2" t="s">
        <v>77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245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44</v>
      </c>
      <c r="C8" s="2" t="s">
        <v>45</v>
      </c>
      <c r="D8" s="2" t="s">
        <v>79</v>
      </c>
      <c r="E8" s="2" t="s">
        <v>46</v>
      </c>
      <c r="F8" s="2" t="s">
        <v>113</v>
      </c>
      <c r="G8" s="2" t="s">
        <v>49</v>
      </c>
      <c r="H8" s="2" t="s">
        <v>82</v>
      </c>
      <c r="I8" s="2" t="s">
        <v>83</v>
      </c>
      <c r="J8" s="2" t="s">
        <v>84</v>
      </c>
      <c r="K8" s="2" t="s">
        <v>52</v>
      </c>
      <c r="L8" s="2" t="s">
        <v>85</v>
      </c>
      <c r="M8" s="2" t="s">
        <v>53</v>
      </c>
      <c r="N8" s="2" t="s">
        <v>86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124</v>
      </c>
      <c r="I9" s="2" t="s">
        <v>0</v>
      </c>
      <c r="J9" s="2" t="s">
        <v>4</v>
      </c>
      <c r="K9" s="2" t="s">
        <v>4</v>
      </c>
      <c r="L9" s="2" t="s">
        <v>5</v>
      </c>
      <c r="M9" s="2" t="s">
        <v>5</v>
      </c>
      <c r="N9" s="2" t="s">
        <v>5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59</v>
      </c>
      <c r="L10" s="2" t="s">
        <v>60</v>
      </c>
      <c r="M10" s="2" t="s">
        <v>90</v>
      </c>
      <c r="N10" s="2" t="s">
        <v>91</v>
      </c>
      <c r="O10" s="2" t="s">
        <v>0</v>
      </c>
    </row>
    <row r="11" spans="1:15" ht="12.75" customHeight="1" x14ac:dyDescent="0.3">
      <c r="A11" s="8" t="s">
        <v>0</v>
      </c>
      <c r="B11" s="8" t="s">
        <v>246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8" t="s">
        <v>0</v>
      </c>
    </row>
    <row r="12" spans="1:15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4" t="s">
        <v>0</v>
      </c>
    </row>
    <row r="13" spans="1:15" ht="12.75" customHeight="1" x14ac:dyDescent="0.3">
      <c r="A13" s="4" t="s">
        <v>0</v>
      </c>
      <c r="B13" s="4" t="s">
        <v>247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4" t="s">
        <v>0</v>
      </c>
    </row>
    <row r="14" spans="1:15" ht="12.75" customHeight="1" x14ac:dyDescent="0.3">
      <c r="A14" s="4" t="s">
        <v>0</v>
      </c>
      <c r="B14" s="4" t="s">
        <v>248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4" t="s">
        <v>0</v>
      </c>
    </row>
    <row r="15" spans="1:15" ht="12.75" customHeight="1" x14ac:dyDescent="0.3">
      <c r="A15" s="4" t="s">
        <v>0</v>
      </c>
      <c r="B15" s="4" t="s">
        <v>249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4" t="s">
        <v>0</v>
      </c>
    </row>
    <row r="16" spans="1:15" ht="12.75" customHeight="1" x14ac:dyDescent="0.3">
      <c r="A16" s="4" t="s">
        <v>0</v>
      </c>
      <c r="B16" s="4" t="s">
        <v>250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6">
        <v>0</v>
      </c>
      <c r="N16" s="6">
        <v>0</v>
      </c>
      <c r="O16" s="4" t="s">
        <v>0</v>
      </c>
    </row>
    <row r="17" spans="1:15" ht="12.75" customHeight="1" x14ac:dyDescent="0.3">
      <c r="A17" s="4" t="s">
        <v>0</v>
      </c>
      <c r="B17" s="4" t="s">
        <v>251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6">
        <v>0</v>
      </c>
      <c r="N17" s="6">
        <v>0</v>
      </c>
      <c r="O17" s="4" t="s">
        <v>0</v>
      </c>
    </row>
    <row r="18" spans="1:15" ht="12.75" customHeight="1" x14ac:dyDescent="0.3">
      <c r="A18" s="4" t="s">
        <v>0</v>
      </c>
      <c r="B18" s="4" t="s">
        <v>252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6">
        <v>0</v>
      </c>
      <c r="N18" s="6">
        <v>0</v>
      </c>
      <c r="O18" s="4" t="s">
        <v>0</v>
      </c>
    </row>
    <row r="19" spans="1:15" ht="12.75" customHeight="1" x14ac:dyDescent="0.3">
      <c r="A19" s="4" t="s">
        <v>0</v>
      </c>
      <c r="B19" s="4" t="s">
        <v>74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6">
        <v>0</v>
      </c>
      <c r="N19" s="6">
        <v>0</v>
      </c>
      <c r="O19" s="4" t="s">
        <v>0</v>
      </c>
    </row>
    <row r="20" spans="1:15" ht="12.75" customHeight="1" x14ac:dyDescent="0.3">
      <c r="A20" s="4" t="s">
        <v>0</v>
      </c>
      <c r="B20" s="4" t="s">
        <v>253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  <c r="M20" s="6">
        <v>0</v>
      </c>
      <c r="N20" s="6">
        <v>0</v>
      </c>
      <c r="O20" s="4" t="s">
        <v>0</v>
      </c>
    </row>
    <row r="21" spans="1:15" ht="12.75" customHeight="1" x14ac:dyDescent="0.3">
      <c r="A21" s="4" t="s">
        <v>0</v>
      </c>
      <c r="B21" s="4" t="s">
        <v>254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4" t="s">
        <v>0</v>
      </c>
      <c r="M21" s="6">
        <v>0</v>
      </c>
      <c r="N21" s="6">
        <v>0</v>
      </c>
      <c r="O21" s="4" t="s">
        <v>0</v>
      </c>
    </row>
    <row r="22" spans="1:15" ht="12.75" customHeight="1" x14ac:dyDescent="0.3">
      <c r="A22" s="4" t="s">
        <v>0</v>
      </c>
      <c r="B22" s="4" t="s">
        <v>255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  <c r="M22" s="6">
        <v>0</v>
      </c>
      <c r="N22" s="6">
        <v>0</v>
      </c>
      <c r="O22" s="4" t="s">
        <v>0</v>
      </c>
    </row>
    <row r="23" spans="1:15" ht="12.75" customHeight="1" x14ac:dyDescent="0.3">
      <c r="A23" s="4" t="s">
        <v>0</v>
      </c>
      <c r="B23" s="4" t="s">
        <v>252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4" t="s">
        <v>0</v>
      </c>
      <c r="M23" s="6">
        <v>0</v>
      </c>
      <c r="N23" s="6">
        <v>0</v>
      </c>
      <c r="O23" s="4" t="s">
        <v>0</v>
      </c>
    </row>
    <row r="24" spans="1:15" ht="12.75" customHeight="1" x14ac:dyDescent="0.3">
      <c r="A24" s="8" t="s">
        <v>0</v>
      </c>
      <c r="B24" s="8" t="s">
        <v>76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</row>
    <row r="25" spans="1:15" ht="12.75" customHeight="1" x14ac:dyDescent="0.3">
      <c r="A25" s="8" t="s">
        <v>0</v>
      </c>
      <c r="B25" s="8" t="s">
        <v>110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</row>
    <row r="26" spans="1:15" ht="12.75" customHeight="1" x14ac:dyDescent="0.3">
      <c r="A26" s="1" t="s">
        <v>41</v>
      </c>
      <c r="B26" s="1" t="s">
        <v>42</v>
      </c>
    </row>
    <row r="27" spans="1:15" s="31" customFormat="1" x14ac:dyDescent="0.3">
      <c r="A27" s="31" t="s">
        <v>395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5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5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10" width="10" customWidth="1"/>
    <col min="11" max="11" width="8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31" customFormat="1" x14ac:dyDescent="0.3">
      <c r="A1" s="31" t="s">
        <v>401</v>
      </c>
    </row>
    <row r="2" spans="1:16" s="27" customFormat="1" x14ac:dyDescent="0.3">
      <c r="B2" s="25" t="s">
        <v>396</v>
      </c>
      <c r="C2" s="29" t="s">
        <v>402</v>
      </c>
    </row>
    <row r="3" spans="1:16" ht="12.75" customHeight="1" x14ac:dyDescent="0.3">
      <c r="B3" s="26" t="s">
        <v>397</v>
      </c>
      <c r="C3" s="30" t="s">
        <v>389</v>
      </c>
    </row>
    <row r="4" spans="1:16" ht="12.75" customHeight="1" x14ac:dyDescent="0.3">
      <c r="B4" s="26" t="s">
        <v>398</v>
      </c>
      <c r="C4" s="30" t="s">
        <v>399</v>
      </c>
    </row>
    <row r="5" spans="1:16" ht="12.75" customHeight="1" x14ac:dyDescent="0.3">
      <c r="B5" s="26" t="s">
        <v>400</v>
      </c>
      <c r="C5" s="30">
        <v>1430</v>
      </c>
    </row>
    <row r="6" spans="1:16" ht="12.75" customHeight="1" x14ac:dyDescent="0.3">
      <c r="A6" s="2" t="s">
        <v>0</v>
      </c>
      <c r="B6" s="2" t="s">
        <v>77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256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44</v>
      </c>
      <c r="C8" s="2" t="s">
        <v>45</v>
      </c>
      <c r="D8" s="2" t="s">
        <v>79</v>
      </c>
      <c r="E8" s="2" t="s">
        <v>46</v>
      </c>
      <c r="F8" s="2" t="s">
        <v>113</v>
      </c>
      <c r="G8" s="2" t="s">
        <v>47</v>
      </c>
      <c r="H8" s="2" t="s">
        <v>48</v>
      </c>
      <c r="I8" s="2" t="s">
        <v>49</v>
      </c>
      <c r="J8" s="2" t="s">
        <v>82</v>
      </c>
      <c r="K8" s="2" t="s">
        <v>83</v>
      </c>
      <c r="L8" s="2" t="s">
        <v>52</v>
      </c>
      <c r="M8" s="2" t="s">
        <v>85</v>
      </c>
      <c r="N8" s="2" t="s">
        <v>53</v>
      </c>
      <c r="O8" s="2" t="s">
        <v>86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88</v>
      </c>
      <c r="K9" s="2" t="s">
        <v>89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90</v>
      </c>
      <c r="M10" s="2" t="s">
        <v>91</v>
      </c>
      <c r="N10" s="2" t="s">
        <v>92</v>
      </c>
      <c r="O10" s="2" t="s">
        <v>93</v>
      </c>
      <c r="P10" s="2" t="s">
        <v>0</v>
      </c>
    </row>
    <row r="11" spans="1:16" ht="12.75" customHeight="1" x14ac:dyDescent="0.3">
      <c r="A11" s="8" t="s">
        <v>0</v>
      </c>
      <c r="B11" s="8" t="s">
        <v>257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8" t="s">
        <v>0</v>
      </c>
      <c r="N11" s="9">
        <v>0</v>
      </c>
      <c r="O11" s="9">
        <v>0</v>
      </c>
      <c r="P11" s="8" t="s">
        <v>0</v>
      </c>
    </row>
    <row r="12" spans="1:16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258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259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260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261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74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4" t="s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4" t="s">
        <v>0</v>
      </c>
      <c r="B18" s="4" t="s">
        <v>262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4" t="s">
        <v>0</v>
      </c>
      <c r="N18" s="6">
        <v>0</v>
      </c>
      <c r="O18" s="6">
        <v>0</v>
      </c>
      <c r="P18" s="4" t="s">
        <v>0</v>
      </c>
    </row>
    <row r="19" spans="1:16" ht="12.75" customHeight="1" x14ac:dyDescent="0.3">
      <c r="A19" s="4" t="s">
        <v>0</v>
      </c>
      <c r="B19" s="4" t="s">
        <v>263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4" t="s">
        <v>0</v>
      </c>
      <c r="N19" s="6">
        <v>0</v>
      </c>
      <c r="O19" s="6">
        <v>0</v>
      </c>
      <c r="P19" s="4" t="s">
        <v>0</v>
      </c>
    </row>
    <row r="20" spans="1:16" ht="12.75" customHeight="1" x14ac:dyDescent="0.3">
      <c r="A20" s="4" t="s">
        <v>0</v>
      </c>
      <c r="B20" s="4" t="s">
        <v>264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6">
        <v>0</v>
      </c>
      <c r="K20" s="4" t="s">
        <v>0</v>
      </c>
      <c r="L20" s="6">
        <v>0</v>
      </c>
      <c r="M20" s="4" t="s">
        <v>0</v>
      </c>
      <c r="N20" s="6">
        <v>0</v>
      </c>
      <c r="O20" s="6">
        <v>0</v>
      </c>
      <c r="P20" s="4" t="s">
        <v>0</v>
      </c>
    </row>
    <row r="21" spans="1:16" ht="12.75" customHeight="1" x14ac:dyDescent="0.3">
      <c r="A21" s="4" t="s">
        <v>0</v>
      </c>
      <c r="B21" s="4" t="s">
        <v>265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6">
        <v>0</v>
      </c>
      <c r="K21" s="4" t="s">
        <v>0</v>
      </c>
      <c r="L21" s="6">
        <v>0</v>
      </c>
      <c r="M21" s="4" t="s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3">
      <c r="A22" s="8" t="s">
        <v>0</v>
      </c>
      <c r="B22" s="8" t="s">
        <v>76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</row>
    <row r="23" spans="1:16" ht="12.75" customHeight="1" x14ac:dyDescent="0.3">
      <c r="A23" s="8" t="s">
        <v>0</v>
      </c>
      <c r="B23" s="8" t="s">
        <v>110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</row>
    <row r="24" spans="1:16" ht="12.75" customHeight="1" x14ac:dyDescent="0.3">
      <c r="A24" s="1" t="s">
        <v>41</v>
      </c>
      <c r="B24" s="1" t="s">
        <v>42</v>
      </c>
    </row>
    <row r="25" spans="1:16" s="31" customFormat="1" x14ac:dyDescent="0.3">
      <c r="A25" s="31" t="s">
        <v>395</v>
      </c>
    </row>
  </sheetData>
  <mergeCells count="2">
    <mergeCell ref="A25:XFD25"/>
    <mergeCell ref="A1:XF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9"/>
  <sheetViews>
    <sheetView rightToLeft="1" workbookViewId="0">
      <selection activeCell="G25" sqref="G25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31" customFormat="1" x14ac:dyDescent="0.3">
      <c r="A1" s="31" t="s">
        <v>401</v>
      </c>
    </row>
    <row r="2" spans="1:13" s="27" customFormat="1" x14ac:dyDescent="0.3">
      <c r="B2" s="25" t="s">
        <v>396</v>
      </c>
      <c r="C2" s="29" t="s">
        <v>402</v>
      </c>
    </row>
    <row r="3" spans="1:13" ht="12.75" customHeight="1" x14ac:dyDescent="0.3">
      <c r="B3" s="26" t="s">
        <v>397</v>
      </c>
      <c r="C3" s="30" t="s">
        <v>389</v>
      </c>
    </row>
    <row r="4" spans="1:13" ht="12.75" customHeight="1" x14ac:dyDescent="0.3">
      <c r="B4" s="26" t="s">
        <v>398</v>
      </c>
      <c r="C4" s="30" t="s">
        <v>399</v>
      </c>
    </row>
    <row r="5" spans="1:13" ht="12.75" customHeight="1" x14ac:dyDescent="0.3">
      <c r="B5" s="26" t="s">
        <v>400</v>
      </c>
      <c r="C5" s="30">
        <v>1430</v>
      </c>
    </row>
    <row r="6" spans="1:13" ht="12.75" customHeight="1" x14ac:dyDescent="0.3">
      <c r="A6" s="2" t="s">
        <v>0</v>
      </c>
      <c r="B6" s="2" t="s">
        <v>77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266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44</v>
      </c>
      <c r="C8" s="2" t="s">
        <v>45</v>
      </c>
      <c r="D8" s="2" t="s">
        <v>79</v>
      </c>
      <c r="E8" s="2" t="s">
        <v>113</v>
      </c>
      <c r="F8" s="2" t="s">
        <v>49</v>
      </c>
      <c r="G8" s="2" t="s">
        <v>82</v>
      </c>
      <c r="H8" s="2" t="s">
        <v>83</v>
      </c>
      <c r="I8" s="2" t="s">
        <v>52</v>
      </c>
      <c r="J8" s="2" t="s">
        <v>85</v>
      </c>
      <c r="K8" s="2" t="s">
        <v>53</v>
      </c>
      <c r="L8" s="2" t="s">
        <v>86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88</v>
      </c>
      <c r="H9" s="2" t="s">
        <v>89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90</v>
      </c>
      <c r="M10" s="2" t="s">
        <v>0</v>
      </c>
    </row>
    <row r="11" spans="1:13" ht="12.75" customHeight="1" x14ac:dyDescent="0.3">
      <c r="A11" s="8" t="s">
        <v>0</v>
      </c>
      <c r="B11" s="8" t="s">
        <v>267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268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4" t="s">
        <v>0</v>
      </c>
      <c r="B14" s="4" t="s">
        <v>74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269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</row>
    <row r="16" spans="1:13" ht="12.75" customHeight="1" x14ac:dyDescent="0.3">
      <c r="A16" s="8" t="s">
        <v>0</v>
      </c>
      <c r="B16" s="8" t="s">
        <v>76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13" ht="12.75" customHeight="1" x14ac:dyDescent="0.3">
      <c r="A17" s="8" t="s">
        <v>0</v>
      </c>
      <c r="B17" s="8" t="s">
        <v>110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</row>
    <row r="18" spans="1:13" ht="12.75" customHeight="1" x14ac:dyDescent="0.3">
      <c r="A18" s="1" t="s">
        <v>41</v>
      </c>
      <c r="B18" s="1" t="s">
        <v>42</v>
      </c>
    </row>
    <row r="19" spans="1:13" s="31" customFormat="1" x14ac:dyDescent="0.3">
      <c r="A19" s="31" t="s">
        <v>395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topLeftCell="A7" workbookViewId="0">
      <selection activeCell="F5" sqref="F5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31" customFormat="1" x14ac:dyDescent="0.3">
      <c r="A1" s="31" t="s">
        <v>401</v>
      </c>
    </row>
    <row r="2" spans="1:13" s="27" customFormat="1" x14ac:dyDescent="0.3">
      <c r="B2" s="25" t="s">
        <v>396</v>
      </c>
      <c r="C2" s="29" t="s">
        <v>402</v>
      </c>
    </row>
    <row r="3" spans="1:13" ht="12.75" customHeight="1" x14ac:dyDescent="0.3">
      <c r="B3" s="26" t="s">
        <v>397</v>
      </c>
      <c r="C3" s="30" t="s">
        <v>389</v>
      </c>
    </row>
    <row r="4" spans="1:13" ht="12.75" customHeight="1" x14ac:dyDescent="0.3">
      <c r="B4" s="26" t="s">
        <v>398</v>
      </c>
      <c r="C4" s="30" t="s">
        <v>399</v>
      </c>
    </row>
    <row r="5" spans="1:13" ht="12.75" customHeight="1" x14ac:dyDescent="0.3">
      <c r="B5" s="26" t="s">
        <v>400</v>
      </c>
      <c r="C5" s="30">
        <v>1430</v>
      </c>
    </row>
    <row r="6" spans="1:13" ht="12.75" customHeight="1" x14ac:dyDescent="0.3">
      <c r="A6" s="2" t="s">
        <v>0</v>
      </c>
      <c r="B6" s="2" t="s">
        <v>77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270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44</v>
      </c>
      <c r="C8" s="2" t="s">
        <v>45</v>
      </c>
      <c r="D8" s="2" t="s">
        <v>79</v>
      </c>
      <c r="E8" s="2" t="s">
        <v>113</v>
      </c>
      <c r="F8" s="2" t="s">
        <v>49</v>
      </c>
      <c r="G8" s="2" t="s">
        <v>82</v>
      </c>
      <c r="H8" s="2" t="s">
        <v>83</v>
      </c>
      <c r="I8" s="2" t="s">
        <v>52</v>
      </c>
      <c r="J8" s="2" t="s">
        <v>85</v>
      </c>
      <c r="K8" s="2" t="s">
        <v>53</v>
      </c>
      <c r="L8" s="2" t="s">
        <v>86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124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90</v>
      </c>
      <c r="M10" s="2" t="s">
        <v>0</v>
      </c>
    </row>
    <row r="11" spans="1:13" ht="12.75" customHeight="1" x14ac:dyDescent="0.3">
      <c r="A11" s="8" t="s">
        <v>0</v>
      </c>
      <c r="B11" s="8" t="s">
        <v>271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272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273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274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251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74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272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275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274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276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251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8" t="s">
        <v>0</v>
      </c>
      <c r="B23" s="8" t="s">
        <v>76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</row>
    <row r="24" spans="1:13" ht="12.75" customHeight="1" x14ac:dyDescent="0.3">
      <c r="A24" s="8" t="s">
        <v>0</v>
      </c>
      <c r="B24" s="8" t="s">
        <v>110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1" t="s">
        <v>41</v>
      </c>
      <c r="B25" s="1" t="s">
        <v>42</v>
      </c>
    </row>
    <row r="26" spans="1:13" s="31" customFormat="1" x14ac:dyDescent="0.3">
      <c r="A26" s="31" t="s">
        <v>395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7"/>
  <sheetViews>
    <sheetView rightToLeft="1" workbookViewId="0">
      <selection activeCell="B19" sqref="B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11" width="10" customWidth="1"/>
    <col min="12" max="22" width="8" customWidth="1"/>
  </cols>
  <sheetData>
    <row r="1" spans="1:11" s="31" customFormat="1" x14ac:dyDescent="0.3">
      <c r="A1" s="31" t="s">
        <v>401</v>
      </c>
    </row>
    <row r="2" spans="1:11" s="27" customFormat="1" x14ac:dyDescent="0.3">
      <c r="B2" s="25" t="s">
        <v>396</v>
      </c>
      <c r="C2" s="29" t="s">
        <v>402</v>
      </c>
    </row>
    <row r="3" spans="1:11" ht="12.75" customHeight="1" x14ac:dyDescent="0.3">
      <c r="B3" s="26" t="s">
        <v>397</v>
      </c>
      <c r="C3" s="30" t="s">
        <v>389</v>
      </c>
    </row>
    <row r="4" spans="1:11" ht="12.75" customHeight="1" x14ac:dyDescent="0.3">
      <c r="B4" s="26" t="s">
        <v>398</v>
      </c>
      <c r="C4" s="30" t="s">
        <v>399</v>
      </c>
    </row>
    <row r="5" spans="1:11" ht="12.75" customHeight="1" x14ac:dyDescent="0.3">
      <c r="B5" s="26" t="s">
        <v>400</v>
      </c>
      <c r="C5" s="30">
        <v>1430</v>
      </c>
    </row>
    <row r="6" spans="1:11" ht="12.75" customHeight="1" x14ac:dyDescent="0.3">
      <c r="A6" s="2" t="s">
        <v>0</v>
      </c>
      <c r="B6" s="2" t="s">
        <v>77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/>
    </row>
    <row r="7" spans="1:11" ht="12.75" customHeight="1" x14ac:dyDescent="0.3">
      <c r="A7" s="2" t="s">
        <v>0</v>
      </c>
      <c r="B7" s="2" t="s">
        <v>277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/>
    </row>
    <row r="8" spans="1:11" ht="31" x14ac:dyDescent="0.3">
      <c r="A8" s="2" t="s">
        <v>0</v>
      </c>
      <c r="B8" s="2" t="s">
        <v>44</v>
      </c>
      <c r="C8" s="2" t="s">
        <v>45</v>
      </c>
      <c r="D8" s="2" t="s">
        <v>79</v>
      </c>
      <c r="E8" s="2" t="s">
        <v>113</v>
      </c>
      <c r="F8" s="2" t="s">
        <v>49</v>
      </c>
      <c r="G8" s="2" t="s">
        <v>82</v>
      </c>
      <c r="H8" s="2" t="s">
        <v>83</v>
      </c>
      <c r="I8" s="2" t="s">
        <v>52</v>
      </c>
      <c r="J8" s="2" t="s">
        <v>53</v>
      </c>
      <c r="K8" s="2" t="s">
        <v>86</v>
      </c>
    </row>
    <row r="9" spans="1:11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88</v>
      </c>
      <c r="H9" s="2" t="s">
        <v>89</v>
      </c>
      <c r="I9" s="2" t="s">
        <v>4</v>
      </c>
      <c r="J9" s="2" t="s">
        <v>5</v>
      </c>
      <c r="K9" s="2" t="s">
        <v>5</v>
      </c>
    </row>
    <row r="10" spans="1:11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</row>
    <row r="11" spans="1:11" ht="12.75" customHeight="1" x14ac:dyDescent="0.3">
      <c r="A11" s="8" t="s">
        <v>0</v>
      </c>
      <c r="B11" s="8" t="s">
        <v>278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</row>
    <row r="12" spans="1:11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4" t="s">
        <v>0</v>
      </c>
      <c r="B13" s="4" t="s">
        <v>74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</row>
    <row r="14" spans="1:11" ht="12.75" customHeight="1" x14ac:dyDescent="0.3">
      <c r="A14" s="8" t="s">
        <v>0</v>
      </c>
      <c r="B14" s="8" t="s">
        <v>76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/>
    </row>
    <row r="15" spans="1:11" ht="12.75" customHeight="1" x14ac:dyDescent="0.3">
      <c r="A15" s="8" t="s">
        <v>0</v>
      </c>
      <c r="B15" s="8" t="s">
        <v>110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/>
    </row>
    <row r="16" spans="1:11" ht="12.75" customHeight="1" x14ac:dyDescent="0.3">
      <c r="A16" s="1" t="s">
        <v>41</v>
      </c>
      <c r="B16" s="1" t="s">
        <v>42</v>
      </c>
    </row>
    <row r="17" spans="1:1" s="31" customFormat="1" x14ac:dyDescent="0.3">
      <c r="A17" s="31" t="s">
        <v>395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4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31" customFormat="1" x14ac:dyDescent="0.3">
      <c r="A1" s="31" t="s">
        <v>401</v>
      </c>
    </row>
    <row r="2" spans="1:18" s="27" customFormat="1" x14ac:dyDescent="0.3">
      <c r="B2" s="25" t="s">
        <v>396</v>
      </c>
      <c r="C2" s="29" t="s">
        <v>402</v>
      </c>
    </row>
    <row r="3" spans="1:18" ht="12.75" customHeight="1" x14ac:dyDescent="0.3">
      <c r="B3" s="26" t="s">
        <v>397</v>
      </c>
      <c r="C3" s="30" t="s">
        <v>389</v>
      </c>
    </row>
    <row r="4" spans="1:18" ht="12.75" customHeight="1" x14ac:dyDescent="0.3">
      <c r="B4" s="26" t="s">
        <v>398</v>
      </c>
      <c r="C4" s="30" t="s">
        <v>399</v>
      </c>
    </row>
    <row r="5" spans="1:18" ht="12.75" customHeight="1" x14ac:dyDescent="0.3">
      <c r="B5" s="26" t="s">
        <v>400</v>
      </c>
      <c r="C5" s="30">
        <v>1430</v>
      </c>
    </row>
    <row r="6" spans="1:18" ht="12.75" customHeight="1" x14ac:dyDescent="0.3">
      <c r="A6" s="2" t="s">
        <v>0</v>
      </c>
      <c r="B6" s="2" t="s">
        <v>77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279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44</v>
      </c>
      <c r="C8" s="2" t="s">
        <v>45</v>
      </c>
      <c r="D8" s="2" t="s">
        <v>280</v>
      </c>
      <c r="E8" s="2" t="s">
        <v>47</v>
      </c>
      <c r="F8" s="2" t="s">
        <v>48</v>
      </c>
      <c r="G8" s="2" t="s">
        <v>80</v>
      </c>
      <c r="H8" s="2" t="s">
        <v>81</v>
      </c>
      <c r="I8" s="2" t="s">
        <v>49</v>
      </c>
      <c r="J8" s="2" t="s">
        <v>50</v>
      </c>
      <c r="K8" s="2" t="s">
        <v>51</v>
      </c>
      <c r="L8" s="2" t="s">
        <v>82</v>
      </c>
      <c r="M8" s="2" t="s">
        <v>83</v>
      </c>
      <c r="N8" s="2" t="s">
        <v>52</v>
      </c>
      <c r="O8" s="2" t="s">
        <v>85</v>
      </c>
      <c r="P8" s="2" t="s">
        <v>53</v>
      </c>
      <c r="Q8" s="2" t="s">
        <v>86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87</v>
      </c>
      <c r="I9" s="2" t="s">
        <v>0</v>
      </c>
      <c r="J9" s="2" t="s">
        <v>5</v>
      </c>
      <c r="K9" s="2" t="s">
        <v>5</v>
      </c>
      <c r="L9" s="2" t="s">
        <v>88</v>
      </c>
      <c r="M9" s="2" t="s">
        <v>89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90</v>
      </c>
      <c r="M10" s="2" t="s">
        <v>91</v>
      </c>
      <c r="N10" s="2" t="s">
        <v>92</v>
      </c>
      <c r="O10" s="2" t="s">
        <v>93</v>
      </c>
      <c r="P10" s="2" t="s">
        <v>94</v>
      </c>
      <c r="Q10" s="2" t="s">
        <v>95</v>
      </c>
      <c r="R10" s="2" t="s">
        <v>0</v>
      </c>
    </row>
    <row r="11" spans="1:18" ht="12.75" customHeight="1" x14ac:dyDescent="0.3">
      <c r="A11" s="8" t="s">
        <v>0</v>
      </c>
      <c r="B11" s="8" t="s">
        <v>281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3.3</v>
      </c>
      <c r="I11" s="8" t="s">
        <v>0</v>
      </c>
      <c r="J11" s="9">
        <v>0.62</v>
      </c>
      <c r="K11" s="9">
        <v>-0.11</v>
      </c>
      <c r="L11" s="9">
        <v>225000</v>
      </c>
      <c r="M11" s="8" t="s">
        <v>0</v>
      </c>
      <c r="N11" s="9">
        <v>236.99</v>
      </c>
      <c r="O11" s="8" t="s">
        <v>0</v>
      </c>
      <c r="P11" s="9">
        <v>100</v>
      </c>
      <c r="Q11" s="9">
        <v>0.65</v>
      </c>
      <c r="R11" s="8" t="s">
        <v>0</v>
      </c>
    </row>
    <row r="12" spans="1:18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3.3</v>
      </c>
      <c r="I12" s="4" t="s">
        <v>0</v>
      </c>
      <c r="J12" s="6">
        <v>0.62</v>
      </c>
      <c r="K12" s="6">
        <v>-0.11</v>
      </c>
      <c r="L12" s="6">
        <v>225000</v>
      </c>
      <c r="M12" s="4" t="s">
        <v>0</v>
      </c>
      <c r="N12" s="6">
        <v>236.99</v>
      </c>
      <c r="O12" s="4" t="s">
        <v>0</v>
      </c>
      <c r="P12" s="6">
        <v>100</v>
      </c>
      <c r="Q12" s="6">
        <v>0.65</v>
      </c>
      <c r="R12" s="4" t="s">
        <v>0</v>
      </c>
    </row>
    <row r="13" spans="1:18" ht="12.75" customHeight="1" x14ac:dyDescent="0.3">
      <c r="A13" s="4" t="s">
        <v>0</v>
      </c>
      <c r="B13" s="4" t="s">
        <v>282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283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3.3</v>
      </c>
      <c r="I14" s="4" t="s">
        <v>0</v>
      </c>
      <c r="J14" s="6">
        <v>0.62</v>
      </c>
      <c r="K14" s="6">
        <v>-0.11</v>
      </c>
      <c r="L14" s="6">
        <v>225000</v>
      </c>
      <c r="M14" s="4" t="s">
        <v>0</v>
      </c>
      <c r="N14" s="6">
        <v>236.99</v>
      </c>
      <c r="O14" s="4" t="s">
        <v>0</v>
      </c>
      <c r="P14" s="6">
        <v>100</v>
      </c>
      <c r="Q14" s="6">
        <v>0.65</v>
      </c>
      <c r="R14" s="4" t="s">
        <v>0</v>
      </c>
    </row>
    <row r="15" spans="1:18" ht="12.75" customHeight="1" x14ac:dyDescent="0.3">
      <c r="A15" s="10" t="s">
        <v>0</v>
      </c>
      <c r="B15" s="10" t="s">
        <v>284</v>
      </c>
      <c r="C15" s="11">
        <v>1142215</v>
      </c>
      <c r="D15" s="10" t="s">
        <v>285</v>
      </c>
      <c r="E15" s="10" t="s">
        <v>128</v>
      </c>
      <c r="F15" s="10" t="s">
        <v>68</v>
      </c>
      <c r="G15" s="10" t="s">
        <v>0</v>
      </c>
      <c r="H15" s="12">
        <v>3.3</v>
      </c>
      <c r="I15" s="10" t="s">
        <v>69</v>
      </c>
      <c r="J15" s="12">
        <v>0.62</v>
      </c>
      <c r="K15" s="12">
        <v>-0.11</v>
      </c>
      <c r="L15" s="12">
        <v>225000</v>
      </c>
      <c r="M15" s="12">
        <v>105.33</v>
      </c>
      <c r="N15" s="12">
        <v>236.99</v>
      </c>
      <c r="O15" s="12">
        <v>0</v>
      </c>
      <c r="P15" s="12">
        <v>100</v>
      </c>
      <c r="Q15" s="12">
        <v>0.65</v>
      </c>
      <c r="R15" s="10" t="s">
        <v>0</v>
      </c>
    </row>
    <row r="16" spans="1:18" ht="12.75" customHeight="1" x14ac:dyDescent="0.3">
      <c r="A16" s="4" t="s">
        <v>0</v>
      </c>
      <c r="B16" s="4" t="s">
        <v>286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74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282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283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4" t="s">
        <v>0</v>
      </c>
      <c r="B20" s="4" t="s">
        <v>287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3">
      <c r="A21" s="8" t="s">
        <v>0</v>
      </c>
      <c r="B21" s="8" t="s">
        <v>76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8" t="s">
        <v>0</v>
      </c>
      <c r="B22" s="8" t="s">
        <v>110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3">
      <c r="A23" s="1" t="s">
        <v>41</v>
      </c>
      <c r="B23" s="1" t="s">
        <v>42</v>
      </c>
    </row>
    <row r="24" spans="1:18" s="31" customFormat="1" x14ac:dyDescent="0.3">
      <c r="A24" s="31" t="s">
        <v>395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B24" sqref="B24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31" customFormat="1" x14ac:dyDescent="0.3">
      <c r="A1" s="31" t="s">
        <v>401</v>
      </c>
    </row>
    <row r="2" spans="1:17" s="27" customFormat="1" x14ac:dyDescent="0.3">
      <c r="B2" s="25" t="s">
        <v>396</v>
      </c>
      <c r="C2" s="29" t="s">
        <v>402</v>
      </c>
    </row>
    <row r="3" spans="1:17" ht="12.75" customHeight="1" x14ac:dyDescent="0.3">
      <c r="B3" s="26" t="s">
        <v>397</v>
      </c>
      <c r="C3" s="30" t="s">
        <v>389</v>
      </c>
    </row>
    <row r="4" spans="1:17" ht="12.75" customHeight="1" x14ac:dyDescent="0.3">
      <c r="B4" s="26" t="s">
        <v>398</v>
      </c>
      <c r="C4" s="30" t="s">
        <v>399</v>
      </c>
    </row>
    <row r="5" spans="1:17" ht="12.75" customHeight="1" x14ac:dyDescent="0.3">
      <c r="B5" s="26" t="s">
        <v>400</v>
      </c>
      <c r="C5" s="30">
        <v>1430</v>
      </c>
    </row>
    <row r="6" spans="1:17" ht="12.75" customHeight="1" x14ac:dyDescent="0.3">
      <c r="A6" s="2" t="s">
        <v>0</v>
      </c>
      <c r="B6" s="2" t="s">
        <v>288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289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44</v>
      </c>
      <c r="C8" s="2" t="s">
        <v>45</v>
      </c>
      <c r="D8" s="2" t="s">
        <v>47</v>
      </c>
      <c r="E8" s="2" t="s">
        <v>48</v>
      </c>
      <c r="F8" s="2" t="s">
        <v>80</v>
      </c>
      <c r="G8" s="2" t="s">
        <v>81</v>
      </c>
      <c r="H8" s="2" t="s">
        <v>49</v>
      </c>
      <c r="I8" s="2" t="s">
        <v>50</v>
      </c>
      <c r="J8" s="2" t="s">
        <v>51</v>
      </c>
      <c r="K8" s="2" t="s">
        <v>82</v>
      </c>
      <c r="L8" s="2" t="s">
        <v>83</v>
      </c>
      <c r="M8" s="2" t="s">
        <v>2</v>
      </c>
      <c r="N8" s="2" t="s">
        <v>85</v>
      </c>
      <c r="O8" s="2" t="s">
        <v>53</v>
      </c>
      <c r="P8" s="2" t="s">
        <v>86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123</v>
      </c>
      <c r="G9" s="2" t="s">
        <v>87</v>
      </c>
      <c r="H9" s="2" t="s">
        <v>0</v>
      </c>
      <c r="I9" s="2" t="s">
        <v>5</v>
      </c>
      <c r="J9" s="2" t="s">
        <v>5</v>
      </c>
      <c r="K9" s="2" t="s">
        <v>88</v>
      </c>
      <c r="L9" s="2" t="s">
        <v>89</v>
      </c>
      <c r="M9" s="2" t="s">
        <v>4</v>
      </c>
      <c r="N9" s="2" t="s">
        <v>5</v>
      </c>
      <c r="O9" s="2" t="s">
        <v>5</v>
      </c>
      <c r="P9" s="2" t="s">
        <v>5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90</v>
      </c>
      <c r="M10" s="2" t="s">
        <v>91</v>
      </c>
      <c r="N10" s="2" t="s">
        <v>92</v>
      </c>
      <c r="O10" s="2" t="s">
        <v>93</v>
      </c>
      <c r="P10" s="2" t="s">
        <v>94</v>
      </c>
      <c r="Q10" s="2" t="s">
        <v>0</v>
      </c>
    </row>
    <row r="11" spans="1:17" ht="12.75" customHeight="1" x14ac:dyDescent="0.3">
      <c r="A11" s="8" t="s">
        <v>0</v>
      </c>
      <c r="B11" s="13" t="s">
        <v>290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74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108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291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76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8" t="s">
        <v>0</v>
      </c>
      <c r="B17" s="8" t="s">
        <v>110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3">
      <c r="A18" s="1" t="s">
        <v>41</v>
      </c>
      <c r="B18" s="1" t="s">
        <v>42</v>
      </c>
    </row>
    <row r="19" spans="1:17" s="31" customFormat="1" x14ac:dyDescent="0.3">
      <c r="A19" s="31" t="s">
        <v>395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31" customFormat="1" x14ac:dyDescent="0.3">
      <c r="A1" s="31" t="s">
        <v>401</v>
      </c>
    </row>
    <row r="2" spans="1:20" s="27" customFormat="1" x14ac:dyDescent="0.3">
      <c r="B2" s="25" t="s">
        <v>396</v>
      </c>
      <c r="C2" s="29" t="s">
        <v>402</v>
      </c>
    </row>
    <row r="3" spans="1:20" ht="12.75" customHeight="1" x14ac:dyDescent="0.3">
      <c r="B3" s="26" t="s">
        <v>397</v>
      </c>
      <c r="C3" s="30" t="s">
        <v>389</v>
      </c>
    </row>
    <row r="4" spans="1:20" ht="12.75" customHeight="1" x14ac:dyDescent="0.3">
      <c r="B4" s="26" t="s">
        <v>398</v>
      </c>
      <c r="C4" s="30" t="s">
        <v>399</v>
      </c>
    </row>
    <row r="5" spans="1:20" ht="12.75" customHeight="1" x14ac:dyDescent="0.3">
      <c r="B5" s="26" t="s">
        <v>400</v>
      </c>
      <c r="C5" s="30">
        <v>1430</v>
      </c>
    </row>
    <row r="6" spans="1:20" ht="12.75" customHeight="1" x14ac:dyDescent="0.3">
      <c r="A6" s="2" t="s">
        <v>0</v>
      </c>
      <c r="B6" s="2" t="s">
        <v>288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292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44</v>
      </c>
      <c r="C8" s="2" t="s">
        <v>45</v>
      </c>
      <c r="D8" s="2" t="s">
        <v>112</v>
      </c>
      <c r="E8" s="2" t="s">
        <v>46</v>
      </c>
      <c r="F8" s="2" t="s">
        <v>113</v>
      </c>
      <c r="G8" s="2" t="s">
        <v>47</v>
      </c>
      <c r="H8" s="2" t="s">
        <v>48</v>
      </c>
      <c r="I8" s="2" t="s">
        <v>80</v>
      </c>
      <c r="J8" s="2" t="s">
        <v>81</v>
      </c>
      <c r="K8" s="2" t="s">
        <v>49</v>
      </c>
      <c r="L8" s="2" t="s">
        <v>50</v>
      </c>
      <c r="M8" s="2" t="s">
        <v>51</v>
      </c>
      <c r="N8" s="2" t="s">
        <v>82</v>
      </c>
      <c r="O8" s="2" t="s">
        <v>83</v>
      </c>
      <c r="P8" s="2" t="s">
        <v>2</v>
      </c>
      <c r="Q8" s="2" t="s">
        <v>85</v>
      </c>
      <c r="R8" s="2" t="s">
        <v>53</v>
      </c>
      <c r="S8" s="2" t="s">
        <v>86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123</v>
      </c>
      <c r="J9" s="2" t="s">
        <v>87</v>
      </c>
      <c r="K9" s="2" t="s">
        <v>0</v>
      </c>
      <c r="L9" s="2" t="s">
        <v>5</v>
      </c>
      <c r="M9" s="2" t="s">
        <v>5</v>
      </c>
      <c r="N9" s="2" t="s">
        <v>88</v>
      </c>
      <c r="O9" s="2" t="s">
        <v>89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90</v>
      </c>
      <c r="M10" s="2" t="s">
        <v>91</v>
      </c>
      <c r="N10" s="2" t="s">
        <v>92</v>
      </c>
      <c r="O10" s="2" t="s">
        <v>93</v>
      </c>
      <c r="P10" s="2" t="s">
        <v>94</v>
      </c>
      <c r="Q10" s="2" t="s">
        <v>95</v>
      </c>
      <c r="R10" s="2" t="s">
        <v>96</v>
      </c>
      <c r="S10" s="2" t="s">
        <v>114</v>
      </c>
      <c r="T10" s="2" t="s">
        <v>0</v>
      </c>
    </row>
    <row r="11" spans="1:20" ht="12.75" customHeight="1" x14ac:dyDescent="0.3">
      <c r="A11" s="8" t="s">
        <v>0</v>
      </c>
      <c r="B11" s="8" t="s">
        <v>117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293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97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294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295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251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74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296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297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76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110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41</v>
      </c>
      <c r="B22" s="1" t="s">
        <v>42</v>
      </c>
    </row>
    <row r="23" spans="1:20" s="31" customFormat="1" x14ac:dyDescent="0.3">
      <c r="A23" s="31" t="s">
        <v>395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4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2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31" customFormat="1" x14ac:dyDescent="0.3">
      <c r="A1" s="31" t="s">
        <v>401</v>
      </c>
    </row>
    <row r="2" spans="1:20" s="27" customFormat="1" x14ac:dyDescent="0.3">
      <c r="B2" s="25" t="s">
        <v>396</v>
      </c>
      <c r="C2" s="29" t="s">
        <v>402</v>
      </c>
    </row>
    <row r="3" spans="1:20" ht="12.75" customHeight="1" x14ac:dyDescent="0.3">
      <c r="B3" s="26" t="s">
        <v>397</v>
      </c>
      <c r="C3" s="30" t="s">
        <v>389</v>
      </c>
    </row>
    <row r="4" spans="1:20" ht="12.75" customHeight="1" x14ac:dyDescent="0.3">
      <c r="B4" s="26" t="s">
        <v>398</v>
      </c>
      <c r="C4" s="30" t="s">
        <v>399</v>
      </c>
    </row>
    <row r="5" spans="1:20" ht="12.75" customHeight="1" x14ac:dyDescent="0.3">
      <c r="B5" s="26" t="s">
        <v>400</v>
      </c>
      <c r="C5" s="30">
        <v>1430</v>
      </c>
    </row>
    <row r="6" spans="1:20" ht="12.75" customHeight="1" x14ac:dyDescent="0.3">
      <c r="A6" s="2" t="s">
        <v>0</v>
      </c>
      <c r="B6" s="2" t="s">
        <v>288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298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44</v>
      </c>
      <c r="C8" s="2" t="s">
        <v>45</v>
      </c>
      <c r="D8" s="2" t="s">
        <v>112</v>
      </c>
      <c r="E8" s="2" t="s">
        <v>46</v>
      </c>
      <c r="F8" s="2" t="s">
        <v>113</v>
      </c>
      <c r="G8" s="2" t="s">
        <v>47</v>
      </c>
      <c r="H8" s="2" t="s">
        <v>48</v>
      </c>
      <c r="I8" s="2" t="s">
        <v>80</v>
      </c>
      <c r="J8" s="2" t="s">
        <v>81</v>
      </c>
      <c r="K8" s="2" t="s">
        <v>49</v>
      </c>
      <c r="L8" s="2" t="s">
        <v>50</v>
      </c>
      <c r="M8" s="2" t="s">
        <v>51</v>
      </c>
      <c r="N8" s="2" t="s">
        <v>82</v>
      </c>
      <c r="O8" s="2" t="s">
        <v>83</v>
      </c>
      <c r="P8" s="2" t="s">
        <v>2</v>
      </c>
      <c r="Q8" s="2" t="s">
        <v>85</v>
      </c>
      <c r="R8" s="2" t="s">
        <v>53</v>
      </c>
      <c r="S8" s="2" t="s">
        <v>86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87</v>
      </c>
      <c r="K9" s="2" t="s">
        <v>0</v>
      </c>
      <c r="L9" s="2" t="s">
        <v>5</v>
      </c>
      <c r="M9" s="2" t="s">
        <v>5</v>
      </c>
      <c r="N9" s="2" t="s">
        <v>88</v>
      </c>
      <c r="O9" s="2" t="s">
        <v>89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90</v>
      </c>
      <c r="M10" s="2" t="s">
        <v>91</v>
      </c>
      <c r="N10" s="2" t="s">
        <v>92</v>
      </c>
      <c r="O10" s="2" t="s">
        <v>93</v>
      </c>
      <c r="P10" s="2" t="s">
        <v>94</v>
      </c>
      <c r="Q10" s="2" t="s">
        <v>95</v>
      </c>
      <c r="R10" s="2" t="s">
        <v>96</v>
      </c>
      <c r="S10" s="2" t="s">
        <v>114</v>
      </c>
      <c r="T10" s="2" t="s">
        <v>0</v>
      </c>
    </row>
    <row r="11" spans="1:20" ht="12.75" customHeight="1" x14ac:dyDescent="0.3">
      <c r="A11" s="8" t="s">
        <v>0</v>
      </c>
      <c r="B11" s="8" t="s">
        <v>125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2.4500000000000002</v>
      </c>
      <c r="K11" s="8" t="s">
        <v>0</v>
      </c>
      <c r="L11" s="9">
        <v>1.94</v>
      </c>
      <c r="M11" s="9">
        <v>1.52</v>
      </c>
      <c r="N11" s="9">
        <v>206000</v>
      </c>
      <c r="O11" s="8" t="s">
        <v>0</v>
      </c>
      <c r="P11" s="9">
        <v>209.36</v>
      </c>
      <c r="Q11" s="8" t="s">
        <v>0</v>
      </c>
      <c r="R11" s="9">
        <v>100</v>
      </c>
      <c r="S11" s="9">
        <v>0.57999999999999996</v>
      </c>
      <c r="T11" s="8" t="s">
        <v>0</v>
      </c>
    </row>
    <row r="12" spans="1:20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2.4500000000000002</v>
      </c>
      <c r="K12" s="4" t="s">
        <v>0</v>
      </c>
      <c r="L12" s="6">
        <v>1.94</v>
      </c>
      <c r="M12" s="6">
        <v>1.52</v>
      </c>
      <c r="N12" s="6">
        <v>206000</v>
      </c>
      <c r="O12" s="4" t="s">
        <v>0</v>
      </c>
      <c r="P12" s="6">
        <v>209.36</v>
      </c>
      <c r="Q12" s="4" t="s">
        <v>0</v>
      </c>
      <c r="R12" s="6">
        <v>100</v>
      </c>
      <c r="S12" s="6">
        <v>0.57999999999999996</v>
      </c>
      <c r="T12" s="4" t="s">
        <v>0</v>
      </c>
    </row>
    <row r="13" spans="1:20" ht="12.75" customHeight="1" x14ac:dyDescent="0.3">
      <c r="A13" s="4" t="s">
        <v>0</v>
      </c>
      <c r="B13" s="4" t="s">
        <v>97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102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2.4500000000000002</v>
      </c>
      <c r="K14" s="4" t="s">
        <v>0</v>
      </c>
      <c r="L14" s="6">
        <v>1.94</v>
      </c>
      <c r="M14" s="6">
        <v>1.52</v>
      </c>
      <c r="N14" s="6">
        <v>206000</v>
      </c>
      <c r="O14" s="4" t="s">
        <v>0</v>
      </c>
      <c r="P14" s="6">
        <v>209.36</v>
      </c>
      <c r="Q14" s="4" t="s">
        <v>0</v>
      </c>
      <c r="R14" s="6">
        <v>100</v>
      </c>
      <c r="S14" s="6">
        <v>0.57999999999999996</v>
      </c>
      <c r="T14" s="4" t="s">
        <v>0</v>
      </c>
    </row>
    <row r="15" spans="1:20" ht="12.75" customHeight="1" x14ac:dyDescent="0.3">
      <c r="A15" s="10" t="s">
        <v>0</v>
      </c>
      <c r="B15" s="10" t="s">
        <v>299</v>
      </c>
      <c r="C15" s="11">
        <v>1155506</v>
      </c>
      <c r="D15" s="10" t="s">
        <v>0</v>
      </c>
      <c r="E15" s="11">
        <v>93276</v>
      </c>
      <c r="F15" s="10" t="s">
        <v>201</v>
      </c>
      <c r="G15" s="10" t="s">
        <v>150</v>
      </c>
      <c r="H15" s="10" t="s">
        <v>68</v>
      </c>
      <c r="I15" s="10" t="s">
        <v>300</v>
      </c>
      <c r="J15" s="12">
        <v>2.4500000000000002</v>
      </c>
      <c r="K15" s="10" t="s">
        <v>69</v>
      </c>
      <c r="L15" s="12">
        <v>1.94</v>
      </c>
      <c r="M15" s="12">
        <v>1.52</v>
      </c>
      <c r="N15" s="12">
        <v>206000</v>
      </c>
      <c r="O15" s="12">
        <v>101.63</v>
      </c>
      <c r="P15" s="12">
        <v>209.36</v>
      </c>
      <c r="Q15" s="12">
        <v>0.02</v>
      </c>
      <c r="R15" s="12">
        <v>100</v>
      </c>
      <c r="S15" s="12">
        <v>0.57999999999999996</v>
      </c>
      <c r="T15" s="10" t="s">
        <v>0</v>
      </c>
    </row>
    <row r="16" spans="1:20" ht="12.75" customHeight="1" x14ac:dyDescent="0.3">
      <c r="A16" s="4" t="s">
        <v>0</v>
      </c>
      <c r="B16" s="4" t="s">
        <v>295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6">
        <v>0</v>
      </c>
      <c r="O16" s="4" t="s">
        <v>0</v>
      </c>
      <c r="P16" s="6">
        <v>0</v>
      </c>
      <c r="Q16" s="4" t="s">
        <v>0</v>
      </c>
      <c r="R16" s="6">
        <v>0</v>
      </c>
      <c r="S16" s="6">
        <v>0</v>
      </c>
      <c r="T16" s="4" t="s">
        <v>0</v>
      </c>
    </row>
    <row r="17" spans="1:20" ht="12.75" customHeight="1" x14ac:dyDescent="0.3">
      <c r="A17" s="4" t="s">
        <v>0</v>
      </c>
      <c r="B17" s="4" t="s">
        <v>251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301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302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4" t="s">
        <v>0</v>
      </c>
      <c r="B20" s="4" t="s">
        <v>303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6">
        <v>0</v>
      </c>
      <c r="K20" s="4" t="s">
        <v>0</v>
      </c>
      <c r="L20" s="6">
        <v>0</v>
      </c>
      <c r="M20" s="6">
        <v>0</v>
      </c>
      <c r="N20" s="6">
        <v>0</v>
      </c>
      <c r="O20" s="4" t="s">
        <v>0</v>
      </c>
      <c r="P20" s="6">
        <v>0</v>
      </c>
      <c r="Q20" s="4" t="s">
        <v>0</v>
      </c>
      <c r="R20" s="6">
        <v>0</v>
      </c>
      <c r="S20" s="6">
        <v>0</v>
      </c>
      <c r="T20" s="4" t="s">
        <v>0</v>
      </c>
    </row>
    <row r="21" spans="1:20" ht="12.75" customHeight="1" x14ac:dyDescent="0.3">
      <c r="A21" s="8" t="s">
        <v>0</v>
      </c>
      <c r="B21" s="8" t="s">
        <v>76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8" t="s">
        <v>0</v>
      </c>
      <c r="B22" s="8" t="s">
        <v>110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  <c r="S22" s="8" t="s">
        <v>0</v>
      </c>
      <c r="T22" s="8" t="s">
        <v>0</v>
      </c>
    </row>
    <row r="23" spans="1:20" ht="12.75" customHeight="1" x14ac:dyDescent="0.3">
      <c r="A23" s="1" t="s">
        <v>41</v>
      </c>
      <c r="B23" s="1" t="s">
        <v>42</v>
      </c>
    </row>
    <row r="24" spans="1:20" s="31" customFormat="1" x14ac:dyDescent="0.3">
      <c r="A24" s="31" t="s">
        <v>395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19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2" customWidth="1"/>
    <col min="15" max="22" width="8" customWidth="1"/>
  </cols>
  <sheetData>
    <row r="1" spans="1:14" s="31" customFormat="1" x14ac:dyDescent="0.3">
      <c r="A1" s="31" t="s">
        <v>401</v>
      </c>
    </row>
    <row r="2" spans="1:14" s="27" customFormat="1" x14ac:dyDescent="0.3">
      <c r="B2" s="25" t="s">
        <v>396</v>
      </c>
      <c r="C2" s="29" t="s">
        <v>402</v>
      </c>
    </row>
    <row r="3" spans="1:14" ht="12.75" customHeight="1" x14ac:dyDescent="0.3">
      <c r="B3" s="26" t="s">
        <v>397</v>
      </c>
      <c r="C3" s="30" t="s">
        <v>389</v>
      </c>
    </row>
    <row r="4" spans="1:14" ht="12.75" customHeight="1" x14ac:dyDescent="0.3">
      <c r="B4" s="26" t="s">
        <v>398</v>
      </c>
      <c r="C4" s="30" t="s">
        <v>399</v>
      </c>
    </row>
    <row r="5" spans="1:14" ht="12.75" customHeight="1" x14ac:dyDescent="0.3">
      <c r="B5" s="26" t="s">
        <v>400</v>
      </c>
      <c r="C5" s="30">
        <v>1430</v>
      </c>
    </row>
    <row r="6" spans="1:14" ht="12.75" customHeight="1" x14ac:dyDescent="0.3">
      <c r="A6" s="2" t="s">
        <v>0</v>
      </c>
      <c r="B6" s="2" t="s">
        <v>288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236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44</v>
      </c>
      <c r="C8" s="2" t="s">
        <v>45</v>
      </c>
      <c r="D8" s="2" t="s">
        <v>112</v>
      </c>
      <c r="E8" s="2" t="s">
        <v>46</v>
      </c>
      <c r="F8" s="2" t="s">
        <v>113</v>
      </c>
      <c r="G8" s="2" t="s">
        <v>49</v>
      </c>
      <c r="H8" s="2" t="s">
        <v>82</v>
      </c>
      <c r="I8" s="2" t="s">
        <v>83</v>
      </c>
      <c r="J8" s="2" t="s">
        <v>52</v>
      </c>
      <c r="K8" s="2" t="s">
        <v>85</v>
      </c>
      <c r="L8" s="2" t="s">
        <v>53</v>
      </c>
      <c r="M8" s="2" t="s">
        <v>86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88</v>
      </c>
      <c r="I9" s="2" t="s">
        <v>89</v>
      </c>
      <c r="J9" s="2" t="s">
        <v>4</v>
      </c>
      <c r="K9" s="2" t="s">
        <v>5</v>
      </c>
      <c r="L9" s="2" t="s">
        <v>5</v>
      </c>
      <c r="M9" s="2" t="s">
        <v>5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90</v>
      </c>
      <c r="M10" s="2" t="s">
        <v>91</v>
      </c>
      <c r="N10" s="2" t="s">
        <v>0</v>
      </c>
    </row>
    <row r="11" spans="1:14" ht="12.75" customHeight="1" x14ac:dyDescent="0.3">
      <c r="A11" s="8" t="s">
        <v>0</v>
      </c>
      <c r="B11" s="8" t="s">
        <v>238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8" t="s">
        <v>0</v>
      </c>
    </row>
    <row r="12" spans="1:14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4" t="s">
        <v>0</v>
      </c>
    </row>
    <row r="13" spans="1:14" ht="12.75" customHeight="1" x14ac:dyDescent="0.3">
      <c r="A13" s="4" t="s">
        <v>0</v>
      </c>
      <c r="B13" s="4" t="s">
        <v>74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4" t="s">
        <v>0</v>
      </c>
    </row>
    <row r="14" spans="1:14" ht="12.75" customHeight="1" x14ac:dyDescent="0.3">
      <c r="A14" s="4" t="s">
        <v>0</v>
      </c>
      <c r="B14" s="4" t="s">
        <v>121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120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3">
      <c r="A16" s="8" t="s">
        <v>0</v>
      </c>
      <c r="B16" s="8" t="s">
        <v>76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</row>
    <row r="17" spans="1:14" ht="12.75" customHeight="1" x14ac:dyDescent="0.3">
      <c r="A17" s="8" t="s">
        <v>0</v>
      </c>
      <c r="B17" s="8" t="s">
        <v>110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</row>
    <row r="18" spans="1:14" ht="12.75" customHeight="1" x14ac:dyDescent="0.3">
      <c r="A18" s="1" t="s">
        <v>41</v>
      </c>
      <c r="B18" s="1" t="s">
        <v>42</v>
      </c>
    </row>
    <row r="19" spans="1:14" s="31" customFormat="1" x14ac:dyDescent="0.3">
      <c r="A19" s="31" t="s">
        <v>395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6"/>
  <sheetViews>
    <sheetView rightToLeft="1" topLeftCell="A4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6" width="12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31" customFormat="1" x14ac:dyDescent="0.3">
      <c r="A1" s="31" t="s">
        <v>401</v>
      </c>
    </row>
    <row r="2" spans="1:12" s="27" customFormat="1" x14ac:dyDescent="0.3">
      <c r="B2" s="25" t="s">
        <v>396</v>
      </c>
      <c r="C2" s="29">
        <v>43646</v>
      </c>
    </row>
    <row r="3" spans="1:12" ht="12.75" customHeight="1" x14ac:dyDescent="0.3">
      <c r="B3" s="26" t="s">
        <v>397</v>
      </c>
      <c r="C3" s="30" t="s">
        <v>389</v>
      </c>
    </row>
    <row r="4" spans="1:12" ht="12.75" customHeight="1" x14ac:dyDescent="0.3">
      <c r="B4" s="26" t="s">
        <v>398</v>
      </c>
      <c r="C4" s="30" t="s">
        <v>399</v>
      </c>
    </row>
    <row r="5" spans="1:12" ht="12.75" customHeight="1" x14ac:dyDescent="0.3">
      <c r="B5" s="26" t="s">
        <v>400</v>
      </c>
      <c r="C5" s="30">
        <v>1430</v>
      </c>
    </row>
    <row r="6" spans="1:12" ht="12.75" customHeight="1" x14ac:dyDescent="0.3">
      <c r="A6" s="2" t="s">
        <v>0</v>
      </c>
      <c r="B6" s="2" t="s">
        <v>288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304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44</v>
      </c>
      <c r="C8" s="2" t="s">
        <v>45</v>
      </c>
      <c r="D8" s="2" t="s">
        <v>49</v>
      </c>
      <c r="E8" s="2" t="s">
        <v>80</v>
      </c>
      <c r="F8" s="2" t="s">
        <v>82</v>
      </c>
      <c r="G8" s="2" t="s">
        <v>83</v>
      </c>
      <c r="H8" s="2" t="s">
        <v>2</v>
      </c>
      <c r="I8" s="2" t="s">
        <v>85</v>
      </c>
      <c r="J8" s="2" t="s">
        <v>53</v>
      </c>
      <c r="K8" s="2" t="s">
        <v>86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123</v>
      </c>
      <c r="F9" s="2" t="s">
        <v>124</v>
      </c>
      <c r="G9" s="2" t="s">
        <v>0</v>
      </c>
      <c r="H9" s="2" t="s">
        <v>4</v>
      </c>
      <c r="I9" s="2" t="s">
        <v>5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0</v>
      </c>
    </row>
    <row r="11" spans="1:12" ht="12.75" customHeight="1" x14ac:dyDescent="0.3">
      <c r="A11" s="8" t="s">
        <v>0</v>
      </c>
      <c r="B11" s="8" t="s">
        <v>305</v>
      </c>
      <c r="C11" s="8" t="s">
        <v>0</v>
      </c>
      <c r="D11" s="8" t="s">
        <v>0</v>
      </c>
      <c r="E11" s="8" t="s">
        <v>0</v>
      </c>
      <c r="F11" s="9">
        <v>305310</v>
      </c>
      <c r="G11" s="8" t="s">
        <v>0</v>
      </c>
      <c r="H11" s="9">
        <v>326.66000000000003</v>
      </c>
      <c r="I11" s="8" t="s">
        <v>0</v>
      </c>
      <c r="J11" s="9">
        <v>100</v>
      </c>
      <c r="K11" s="9">
        <v>0.9</v>
      </c>
      <c r="L11" s="8" t="s">
        <v>0</v>
      </c>
    </row>
    <row r="12" spans="1:12" ht="12.75" customHeight="1" x14ac:dyDescent="0.3">
      <c r="A12" s="4" t="s">
        <v>0</v>
      </c>
      <c r="B12" s="4" t="s">
        <v>306</v>
      </c>
      <c r="C12" s="4" t="s">
        <v>0</v>
      </c>
      <c r="D12" s="4" t="s">
        <v>0</v>
      </c>
      <c r="E12" s="4" t="s">
        <v>0</v>
      </c>
      <c r="F12" s="6">
        <v>305310</v>
      </c>
      <c r="G12" s="4" t="s">
        <v>0</v>
      </c>
      <c r="H12" s="6">
        <v>326.66000000000003</v>
      </c>
      <c r="I12" s="4" t="s">
        <v>0</v>
      </c>
      <c r="J12" s="6">
        <v>100</v>
      </c>
      <c r="K12" s="6">
        <v>0.9</v>
      </c>
      <c r="L12" s="4" t="s">
        <v>0</v>
      </c>
    </row>
    <row r="13" spans="1:12" ht="12.75" customHeight="1" x14ac:dyDescent="0.3">
      <c r="A13" s="4" t="s">
        <v>0</v>
      </c>
      <c r="B13" s="4" t="s">
        <v>307</v>
      </c>
      <c r="C13" s="4" t="s">
        <v>0</v>
      </c>
      <c r="D13" s="4" t="s">
        <v>0</v>
      </c>
      <c r="E13" s="4" t="s">
        <v>0</v>
      </c>
      <c r="F13" s="6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308</v>
      </c>
      <c r="C14" s="4" t="s">
        <v>0</v>
      </c>
      <c r="D14" s="4" t="s">
        <v>0</v>
      </c>
      <c r="E14" s="4" t="s">
        <v>0</v>
      </c>
      <c r="F14" s="6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</row>
    <row r="15" spans="1:12" ht="12.75" customHeight="1" x14ac:dyDescent="0.3">
      <c r="A15" s="4" t="s">
        <v>0</v>
      </c>
      <c r="B15" s="4" t="s">
        <v>309</v>
      </c>
      <c r="C15" s="4" t="s">
        <v>0</v>
      </c>
      <c r="D15" s="4" t="s">
        <v>0</v>
      </c>
      <c r="E15" s="4" t="s">
        <v>0</v>
      </c>
      <c r="F15" s="6">
        <v>305310</v>
      </c>
      <c r="G15" s="4" t="s">
        <v>0</v>
      </c>
      <c r="H15" s="6">
        <v>326.66000000000003</v>
      </c>
      <c r="I15" s="4" t="s">
        <v>0</v>
      </c>
      <c r="J15" s="6">
        <v>100</v>
      </c>
      <c r="K15" s="6">
        <v>0.9</v>
      </c>
      <c r="L15" s="4" t="s">
        <v>0</v>
      </c>
    </row>
    <row r="16" spans="1:12" ht="12.75" customHeight="1" x14ac:dyDescent="0.3">
      <c r="A16" s="10" t="s">
        <v>0</v>
      </c>
      <c r="B16" s="10" t="s">
        <v>310</v>
      </c>
      <c r="C16" s="11">
        <v>800075004</v>
      </c>
      <c r="D16" s="10" t="s">
        <v>69</v>
      </c>
      <c r="E16" s="10" t="s">
        <v>311</v>
      </c>
      <c r="F16" s="12">
        <v>305310</v>
      </c>
      <c r="G16" s="12">
        <v>106.99</v>
      </c>
      <c r="H16" s="12">
        <v>326.66000000000003</v>
      </c>
      <c r="I16" s="12">
        <v>0.03</v>
      </c>
      <c r="J16" s="12">
        <v>100</v>
      </c>
      <c r="K16" s="12">
        <v>0.9</v>
      </c>
      <c r="L16" s="10" t="s">
        <v>0</v>
      </c>
    </row>
    <row r="17" spans="1:12" ht="12.75" customHeight="1" x14ac:dyDescent="0.3">
      <c r="A17" s="4" t="s">
        <v>0</v>
      </c>
      <c r="B17" s="4" t="s">
        <v>312</v>
      </c>
      <c r="C17" s="4" t="s">
        <v>0</v>
      </c>
      <c r="D17" s="4" t="s">
        <v>0</v>
      </c>
      <c r="E17" s="4" t="s">
        <v>0</v>
      </c>
      <c r="F17" s="6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313</v>
      </c>
      <c r="C18" s="4" t="s">
        <v>0</v>
      </c>
      <c r="D18" s="4" t="s">
        <v>0</v>
      </c>
      <c r="E18" s="4" t="s">
        <v>0</v>
      </c>
      <c r="F18" s="6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</row>
    <row r="19" spans="1:12" ht="12.75" customHeight="1" x14ac:dyDescent="0.3">
      <c r="A19" s="4" t="s">
        <v>0</v>
      </c>
      <c r="B19" s="4" t="s">
        <v>307</v>
      </c>
      <c r="C19" s="4" t="s">
        <v>0</v>
      </c>
      <c r="D19" s="4" t="s">
        <v>0</v>
      </c>
      <c r="E19" s="4" t="s">
        <v>0</v>
      </c>
      <c r="F19" s="6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308</v>
      </c>
      <c r="C20" s="4" t="s">
        <v>0</v>
      </c>
      <c r="D20" s="4" t="s">
        <v>0</v>
      </c>
      <c r="E20" s="4" t="s">
        <v>0</v>
      </c>
      <c r="F20" s="6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309</v>
      </c>
      <c r="C21" s="4" t="s">
        <v>0</v>
      </c>
      <c r="D21" s="4" t="s">
        <v>0</v>
      </c>
      <c r="E21" s="4" t="s">
        <v>0</v>
      </c>
      <c r="F21" s="6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312</v>
      </c>
      <c r="C22" s="4" t="s">
        <v>0</v>
      </c>
      <c r="D22" s="4" t="s">
        <v>0</v>
      </c>
      <c r="E22" s="4" t="s">
        <v>0</v>
      </c>
      <c r="F22" s="6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8" t="s">
        <v>0</v>
      </c>
      <c r="B23" s="8" t="s">
        <v>76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</row>
    <row r="24" spans="1:12" ht="12.75" customHeight="1" x14ac:dyDescent="0.3">
      <c r="A24" s="8" t="s">
        <v>0</v>
      </c>
      <c r="B24" s="8" t="s">
        <v>110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</row>
    <row r="25" spans="1:12" ht="12.75" customHeight="1" x14ac:dyDescent="0.3">
      <c r="A25" s="1" t="s">
        <v>41</v>
      </c>
      <c r="B25" s="1" t="s">
        <v>42</v>
      </c>
    </row>
    <row r="26" spans="1:12" s="31" customFormat="1" x14ac:dyDescent="0.3">
      <c r="A26" s="31" t="s">
        <v>395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31" customFormat="1" x14ac:dyDescent="0.3">
      <c r="A1" s="31" t="s">
        <v>401</v>
      </c>
    </row>
    <row r="2" spans="1:13" s="27" customFormat="1" x14ac:dyDescent="0.3">
      <c r="B2" s="25" t="s">
        <v>396</v>
      </c>
      <c r="C2" s="29" t="s">
        <v>402</v>
      </c>
    </row>
    <row r="3" spans="1:13" ht="12.75" customHeight="1" x14ac:dyDescent="0.3">
      <c r="B3" s="26" t="s">
        <v>397</v>
      </c>
      <c r="C3" s="30" t="s">
        <v>389</v>
      </c>
    </row>
    <row r="4" spans="1:13" ht="12.75" customHeight="1" x14ac:dyDescent="0.3">
      <c r="B4" s="26" t="s">
        <v>398</v>
      </c>
      <c r="C4" s="30" t="s">
        <v>399</v>
      </c>
    </row>
    <row r="5" spans="1:13" ht="12.75" customHeight="1" x14ac:dyDescent="0.3">
      <c r="B5" s="26" t="s">
        <v>400</v>
      </c>
      <c r="C5" s="30">
        <v>1430</v>
      </c>
    </row>
    <row r="6" spans="1:13" ht="12.75" customHeight="1" x14ac:dyDescent="0.3">
      <c r="A6" s="2" t="s">
        <v>0</v>
      </c>
      <c r="B6" s="2" t="s">
        <v>288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314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44</v>
      </c>
      <c r="C8" s="2" t="s">
        <v>45</v>
      </c>
      <c r="D8" s="2" t="s">
        <v>113</v>
      </c>
      <c r="E8" s="2" t="s">
        <v>49</v>
      </c>
      <c r="F8" s="2" t="s">
        <v>80</v>
      </c>
      <c r="G8" s="2" t="s">
        <v>82</v>
      </c>
      <c r="H8" s="2" t="s">
        <v>83</v>
      </c>
      <c r="I8" s="2" t="s">
        <v>2</v>
      </c>
      <c r="J8" s="2" t="s">
        <v>85</v>
      </c>
      <c r="K8" s="2" t="s">
        <v>53</v>
      </c>
      <c r="L8" s="2" t="s">
        <v>86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88</v>
      </c>
      <c r="H9" s="2" t="s">
        <v>89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90</v>
      </c>
      <c r="M10" s="2" t="s">
        <v>0</v>
      </c>
    </row>
    <row r="11" spans="1:13" ht="12.75" customHeight="1" x14ac:dyDescent="0.3">
      <c r="A11" s="8" t="s">
        <v>0</v>
      </c>
      <c r="B11" s="8" t="s">
        <v>267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315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316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8" t="s">
        <v>0</v>
      </c>
      <c r="B14" s="8" t="s">
        <v>76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  <c r="L14" s="8" t="s">
        <v>0</v>
      </c>
      <c r="M14" s="8" t="s">
        <v>0</v>
      </c>
    </row>
    <row r="15" spans="1:13" ht="12.75" customHeight="1" x14ac:dyDescent="0.3">
      <c r="A15" s="8" t="s">
        <v>0</v>
      </c>
      <c r="B15" s="8" t="s">
        <v>110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3">
      <c r="A16" s="1" t="s">
        <v>41</v>
      </c>
      <c r="B16" s="1" t="s">
        <v>42</v>
      </c>
    </row>
    <row r="17" spans="1:1" s="31" customFormat="1" x14ac:dyDescent="0.3">
      <c r="A17" s="31" t="s">
        <v>395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topLeftCell="A4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31" customFormat="1" x14ac:dyDescent="0.3">
      <c r="A1" s="31" t="s">
        <v>401</v>
      </c>
    </row>
    <row r="2" spans="1:13" s="27" customFormat="1" x14ac:dyDescent="0.3">
      <c r="B2" s="25" t="s">
        <v>396</v>
      </c>
      <c r="C2" s="29" t="s">
        <v>402</v>
      </c>
    </row>
    <row r="3" spans="1:13" ht="12.75" customHeight="1" x14ac:dyDescent="0.3">
      <c r="B3" s="26" t="s">
        <v>397</v>
      </c>
      <c r="C3" s="30" t="s">
        <v>389</v>
      </c>
    </row>
    <row r="4" spans="1:13" ht="12.75" customHeight="1" x14ac:dyDescent="0.3">
      <c r="B4" s="26" t="s">
        <v>398</v>
      </c>
      <c r="C4" s="30" t="s">
        <v>399</v>
      </c>
    </row>
    <row r="5" spans="1:13" ht="12.75" customHeight="1" x14ac:dyDescent="0.3">
      <c r="B5" s="26" t="s">
        <v>400</v>
      </c>
      <c r="C5" s="30">
        <v>1430</v>
      </c>
    </row>
    <row r="6" spans="1:13" ht="12.75" customHeight="1" x14ac:dyDescent="0.3">
      <c r="A6" s="2" t="s">
        <v>0</v>
      </c>
      <c r="B6" s="2" t="s">
        <v>288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317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44</v>
      </c>
      <c r="C8" s="2" t="s">
        <v>45</v>
      </c>
      <c r="D8" s="2" t="s">
        <v>113</v>
      </c>
      <c r="E8" s="2" t="s">
        <v>49</v>
      </c>
      <c r="F8" s="2" t="s">
        <v>80</v>
      </c>
      <c r="G8" s="2" t="s">
        <v>82</v>
      </c>
      <c r="H8" s="2" t="s">
        <v>83</v>
      </c>
      <c r="I8" s="2" t="s">
        <v>2</v>
      </c>
      <c r="J8" s="2" t="s">
        <v>85</v>
      </c>
      <c r="K8" s="2" t="s">
        <v>53</v>
      </c>
      <c r="L8" s="2" t="s">
        <v>86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123</v>
      </c>
      <c r="G9" s="2" t="s">
        <v>124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90</v>
      </c>
      <c r="M10" s="2" t="s">
        <v>0</v>
      </c>
    </row>
    <row r="11" spans="1:13" ht="12.75" customHeight="1" x14ac:dyDescent="0.3">
      <c r="A11" s="8" t="s">
        <v>0</v>
      </c>
      <c r="B11" s="8" t="s">
        <v>271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318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272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273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319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274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251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320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272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275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274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276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4" t="s">
        <v>0</v>
      </c>
      <c r="B23" s="4" t="s">
        <v>251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3">
      <c r="A24" s="8" t="s">
        <v>0</v>
      </c>
      <c r="B24" s="8" t="s">
        <v>76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8" t="s">
        <v>0</v>
      </c>
      <c r="B25" s="8" t="s">
        <v>110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3">
      <c r="A26" s="1" t="s">
        <v>41</v>
      </c>
      <c r="B26" s="1" t="s">
        <v>42</v>
      </c>
    </row>
    <row r="27" spans="1:13" s="31" customFormat="1" x14ac:dyDescent="0.3">
      <c r="A27" s="31" t="s">
        <v>395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6"/>
  <sheetViews>
    <sheetView rightToLeft="1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31" customFormat="1" x14ac:dyDescent="0.3">
      <c r="A1" s="31" t="s">
        <v>401</v>
      </c>
    </row>
    <row r="2" spans="1:12" s="27" customFormat="1" x14ac:dyDescent="0.3">
      <c r="B2" s="25" t="s">
        <v>396</v>
      </c>
      <c r="C2" s="29" t="s">
        <v>402</v>
      </c>
    </row>
    <row r="3" spans="1:12" ht="12.75" customHeight="1" x14ac:dyDescent="0.3">
      <c r="B3" s="26" t="s">
        <v>397</v>
      </c>
      <c r="C3" s="30" t="s">
        <v>389</v>
      </c>
    </row>
    <row r="4" spans="1:12" ht="12.75" customHeight="1" x14ac:dyDescent="0.3">
      <c r="B4" s="26" t="s">
        <v>398</v>
      </c>
      <c r="C4" s="30" t="s">
        <v>399</v>
      </c>
    </row>
    <row r="5" spans="1:12" ht="12.75" customHeight="1" x14ac:dyDescent="0.3">
      <c r="B5" s="26" t="s">
        <v>400</v>
      </c>
      <c r="C5" s="30">
        <v>1430</v>
      </c>
    </row>
    <row r="6" spans="1:12" ht="12.75" customHeight="1" x14ac:dyDescent="0.3">
      <c r="A6" s="2" t="s">
        <v>0</v>
      </c>
      <c r="B6" s="2" t="s">
        <v>288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321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44</v>
      </c>
      <c r="C8" s="2" t="s">
        <v>45</v>
      </c>
      <c r="D8" s="2" t="s">
        <v>113</v>
      </c>
      <c r="E8" s="2" t="s">
        <v>49</v>
      </c>
      <c r="F8" s="2" t="s">
        <v>80</v>
      </c>
      <c r="G8" s="2" t="s">
        <v>82</v>
      </c>
      <c r="H8" s="2" t="s">
        <v>83</v>
      </c>
      <c r="I8" s="2" t="s">
        <v>2</v>
      </c>
      <c r="J8" s="2" t="s">
        <v>53</v>
      </c>
      <c r="K8" s="2" t="s">
        <v>86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88</v>
      </c>
      <c r="H9" s="2" t="s">
        <v>89</v>
      </c>
      <c r="I9" s="2" t="s">
        <v>4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0</v>
      </c>
    </row>
    <row r="11" spans="1:12" ht="12.75" customHeight="1" x14ac:dyDescent="0.3">
      <c r="A11" s="8" t="s">
        <v>0</v>
      </c>
      <c r="B11" s="8" t="s">
        <v>278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</row>
    <row r="12" spans="1:12" ht="12.75" customHeight="1" x14ac:dyDescent="0.3">
      <c r="A12" s="4" t="s">
        <v>0</v>
      </c>
      <c r="B12" s="4" t="s">
        <v>322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</row>
    <row r="13" spans="1:12" ht="12.75" customHeight="1" x14ac:dyDescent="0.3">
      <c r="A13" s="4" t="s">
        <v>0</v>
      </c>
      <c r="B13" s="4" t="s">
        <v>272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273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</row>
    <row r="15" spans="1:12" ht="12.75" customHeight="1" x14ac:dyDescent="0.3">
      <c r="A15" s="4" t="s">
        <v>0</v>
      </c>
      <c r="B15" s="4" t="s">
        <v>319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</row>
    <row r="16" spans="1:12" ht="12.75" customHeight="1" x14ac:dyDescent="0.3">
      <c r="A16" s="4" t="s">
        <v>0</v>
      </c>
      <c r="B16" s="4" t="s">
        <v>274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4" t="s">
        <v>0</v>
      </c>
    </row>
    <row r="17" spans="1:12" ht="12.75" customHeight="1" x14ac:dyDescent="0.3">
      <c r="A17" s="4" t="s">
        <v>0</v>
      </c>
      <c r="B17" s="4" t="s">
        <v>251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323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4" t="s">
        <v>0</v>
      </c>
    </row>
    <row r="19" spans="1:12" ht="12.75" customHeight="1" x14ac:dyDescent="0.3">
      <c r="A19" s="4" t="s">
        <v>0</v>
      </c>
      <c r="B19" s="4" t="s">
        <v>272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275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274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251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8" t="s">
        <v>0</v>
      </c>
      <c r="B23" s="8" t="s">
        <v>76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</row>
    <row r="24" spans="1:12" ht="12.75" customHeight="1" x14ac:dyDescent="0.3">
      <c r="A24" s="8" t="s">
        <v>0</v>
      </c>
      <c r="B24" s="8" t="s">
        <v>110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</row>
    <row r="25" spans="1:12" ht="12.75" customHeight="1" x14ac:dyDescent="0.3">
      <c r="A25" s="1" t="s">
        <v>41</v>
      </c>
      <c r="B25" s="1" t="s">
        <v>42</v>
      </c>
    </row>
    <row r="26" spans="1:12" s="31" customFormat="1" x14ac:dyDescent="0.3">
      <c r="A26" s="31" t="s">
        <v>395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B25" sqref="B25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31" customFormat="1" x14ac:dyDescent="0.3">
      <c r="A1" s="31" t="s">
        <v>401</v>
      </c>
    </row>
    <row r="2" spans="1:18" s="27" customFormat="1" x14ac:dyDescent="0.3">
      <c r="B2" s="25" t="s">
        <v>396</v>
      </c>
      <c r="C2" s="29" t="s">
        <v>402</v>
      </c>
    </row>
    <row r="3" spans="1:18" ht="12.75" customHeight="1" x14ac:dyDescent="0.3">
      <c r="B3" s="26" t="s">
        <v>397</v>
      </c>
      <c r="C3" s="30" t="s">
        <v>389</v>
      </c>
    </row>
    <row r="4" spans="1:18" ht="12.75" customHeight="1" x14ac:dyDescent="0.3">
      <c r="B4" s="26" t="s">
        <v>398</v>
      </c>
      <c r="C4" s="30" t="s">
        <v>399</v>
      </c>
    </row>
    <row r="5" spans="1:18" ht="12.75" customHeight="1" x14ac:dyDescent="0.3">
      <c r="B5" s="26" t="s">
        <v>400</v>
      </c>
      <c r="C5" s="30">
        <v>1430</v>
      </c>
    </row>
    <row r="6" spans="1:18" ht="12.75" customHeight="1" x14ac:dyDescent="0.3">
      <c r="A6" s="2" t="s">
        <v>0</v>
      </c>
      <c r="B6" s="2" t="s">
        <v>288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324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44</v>
      </c>
      <c r="C8" s="2" t="s">
        <v>45</v>
      </c>
      <c r="D8" s="2" t="s">
        <v>280</v>
      </c>
      <c r="E8" s="2" t="s">
        <v>47</v>
      </c>
      <c r="F8" s="2" t="s">
        <v>48</v>
      </c>
      <c r="G8" s="2" t="s">
        <v>80</v>
      </c>
      <c r="H8" s="2" t="s">
        <v>81</v>
      </c>
      <c r="I8" s="2" t="s">
        <v>49</v>
      </c>
      <c r="J8" s="2" t="s">
        <v>50</v>
      </c>
      <c r="K8" s="2" t="s">
        <v>51</v>
      </c>
      <c r="L8" s="2" t="s">
        <v>82</v>
      </c>
      <c r="M8" s="2" t="s">
        <v>83</v>
      </c>
      <c r="N8" s="2" t="s">
        <v>2</v>
      </c>
      <c r="O8" s="2" t="s">
        <v>85</v>
      </c>
      <c r="P8" s="2" t="s">
        <v>53</v>
      </c>
      <c r="Q8" s="2" t="s">
        <v>86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123</v>
      </c>
      <c r="H9" s="2" t="s">
        <v>87</v>
      </c>
      <c r="I9" s="2" t="s">
        <v>0</v>
      </c>
      <c r="J9" s="2" t="s">
        <v>5</v>
      </c>
      <c r="K9" s="2" t="s">
        <v>5</v>
      </c>
      <c r="L9" s="2" t="s">
        <v>88</v>
      </c>
      <c r="M9" s="2" t="s">
        <v>89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90</v>
      </c>
      <c r="M10" s="2" t="s">
        <v>91</v>
      </c>
      <c r="N10" s="2" t="s">
        <v>92</v>
      </c>
      <c r="O10" s="2" t="s">
        <v>93</v>
      </c>
      <c r="P10" s="2" t="s">
        <v>94</v>
      </c>
      <c r="Q10" s="2" t="s">
        <v>95</v>
      </c>
      <c r="R10" s="2" t="s">
        <v>0</v>
      </c>
    </row>
    <row r="11" spans="1:18" ht="12.75" customHeight="1" x14ac:dyDescent="0.3">
      <c r="A11" s="8" t="s">
        <v>0</v>
      </c>
      <c r="B11" s="8" t="s">
        <v>325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282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283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286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74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282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283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286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76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110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326</v>
      </c>
      <c r="B22" s="1" t="s">
        <v>42</v>
      </c>
    </row>
    <row r="23" spans="1:18" s="31" customFormat="1" x14ac:dyDescent="0.3">
      <c r="A23" s="31" t="s">
        <v>395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31"/>
  <sheetViews>
    <sheetView rightToLeft="1" workbookViewId="0">
      <selection activeCell="E3" sqref="E3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10" customWidth="1"/>
    <col min="11" max="11" width="18" customWidth="1"/>
    <col min="12" max="13" width="14" customWidth="1"/>
    <col min="14" max="14" width="8" customWidth="1"/>
    <col min="15" max="15" width="11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31" customFormat="1" x14ac:dyDescent="0.3">
      <c r="A1" s="31" t="s">
        <v>401</v>
      </c>
    </row>
    <row r="2" spans="1:18" s="27" customFormat="1" x14ac:dyDescent="0.3">
      <c r="B2" s="25" t="s">
        <v>396</v>
      </c>
      <c r="C2" s="29">
        <v>43646</v>
      </c>
    </row>
    <row r="3" spans="1:18" ht="12.75" customHeight="1" x14ac:dyDescent="0.3">
      <c r="B3" s="26" t="s">
        <v>397</v>
      </c>
      <c r="C3" s="30" t="s">
        <v>389</v>
      </c>
    </row>
    <row r="4" spans="1:18" ht="12.75" customHeight="1" x14ac:dyDescent="0.3">
      <c r="B4" s="26" t="s">
        <v>398</v>
      </c>
      <c r="C4" s="30" t="s">
        <v>399</v>
      </c>
    </row>
    <row r="5" spans="1:18" ht="12.75" customHeight="1" x14ac:dyDescent="0.3">
      <c r="B5" s="26" t="s">
        <v>400</v>
      </c>
      <c r="C5" s="30">
        <v>1430</v>
      </c>
    </row>
    <row r="6" spans="1:18" ht="12.75" customHeight="1" x14ac:dyDescent="0.3">
      <c r="A6" s="2" t="s">
        <v>0</v>
      </c>
      <c r="B6" s="2" t="s">
        <v>327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328</v>
      </c>
      <c r="C7" s="2" t="s">
        <v>329</v>
      </c>
      <c r="D7" s="2" t="s">
        <v>330</v>
      </c>
      <c r="E7" s="2" t="s">
        <v>46</v>
      </c>
      <c r="F7" s="2" t="s">
        <v>47</v>
      </c>
      <c r="G7" s="2" t="s">
        <v>80</v>
      </c>
      <c r="H7" s="2" t="s">
        <v>48</v>
      </c>
      <c r="I7" s="2" t="s">
        <v>81</v>
      </c>
      <c r="J7" s="2" t="s">
        <v>49</v>
      </c>
      <c r="K7" s="2" t="s">
        <v>331</v>
      </c>
      <c r="L7" s="2" t="s">
        <v>51</v>
      </c>
      <c r="M7" s="2" t="s">
        <v>82</v>
      </c>
      <c r="N7" s="2" t="s">
        <v>83</v>
      </c>
      <c r="O7" s="2" t="s">
        <v>2</v>
      </c>
      <c r="P7" s="2" t="s">
        <v>53</v>
      </c>
      <c r="Q7" s="2" t="s">
        <v>86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123</v>
      </c>
      <c r="H8" s="2" t="s">
        <v>0</v>
      </c>
      <c r="I8" s="2" t="s">
        <v>87</v>
      </c>
      <c r="J8" s="2" t="s">
        <v>0</v>
      </c>
      <c r="K8" s="2" t="s">
        <v>5</v>
      </c>
      <c r="L8" s="2" t="s">
        <v>5</v>
      </c>
      <c r="M8" s="2" t="s">
        <v>124</v>
      </c>
      <c r="N8" s="2" t="s">
        <v>0</v>
      </c>
      <c r="O8" s="2" t="s">
        <v>4</v>
      </c>
      <c r="P8" s="2" t="s">
        <v>5</v>
      </c>
      <c r="Q8" s="2" t="s">
        <v>5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  <c r="L9" s="2" t="s">
        <v>90</v>
      </c>
      <c r="M9" s="2" t="s">
        <v>91</v>
      </c>
      <c r="N9" s="2" t="s">
        <v>92</v>
      </c>
      <c r="O9" s="2" t="s">
        <v>93</v>
      </c>
      <c r="P9" s="2" t="s">
        <v>94</v>
      </c>
      <c r="Q9" s="2" t="s">
        <v>95</v>
      </c>
      <c r="R9" s="2" t="s">
        <v>0</v>
      </c>
    </row>
    <row r="10" spans="1:18" ht="12.75" customHeight="1" x14ac:dyDescent="0.3">
      <c r="A10" s="8" t="s">
        <v>0</v>
      </c>
      <c r="B10" s="8" t="s">
        <v>332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0.83</v>
      </c>
      <c r="J10" s="8" t="s">
        <v>0</v>
      </c>
      <c r="K10" s="9">
        <v>0</v>
      </c>
      <c r="L10" s="9">
        <v>1.3</v>
      </c>
      <c r="M10" s="8" t="s">
        <v>0</v>
      </c>
      <c r="N10" s="8" t="s">
        <v>0</v>
      </c>
      <c r="O10" s="9">
        <v>1105.78</v>
      </c>
      <c r="P10" s="9">
        <v>100</v>
      </c>
      <c r="Q10" s="9">
        <v>3.05</v>
      </c>
      <c r="R10" s="8" t="s">
        <v>0</v>
      </c>
    </row>
    <row r="11" spans="1:18" ht="12.75" customHeight="1" x14ac:dyDescent="0.3">
      <c r="A11" s="4" t="s">
        <v>0</v>
      </c>
      <c r="B11" s="4" t="s">
        <v>333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0.83</v>
      </c>
      <c r="J11" s="4" t="s">
        <v>0</v>
      </c>
      <c r="K11" s="6">
        <v>0</v>
      </c>
      <c r="L11" s="6">
        <v>1.3</v>
      </c>
      <c r="M11" s="4" t="s">
        <v>0</v>
      </c>
      <c r="N11" s="4" t="s">
        <v>0</v>
      </c>
      <c r="O11" s="6">
        <v>1105.78</v>
      </c>
      <c r="P11" s="6">
        <v>100</v>
      </c>
      <c r="Q11" s="6">
        <v>3.05</v>
      </c>
      <c r="R11" s="4" t="s">
        <v>0</v>
      </c>
    </row>
    <row r="12" spans="1:18" ht="12.75" customHeight="1" x14ac:dyDescent="0.3">
      <c r="A12" s="4" t="s">
        <v>0</v>
      </c>
      <c r="B12" s="4" t="s">
        <v>334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0.83</v>
      </c>
      <c r="J12" s="4" t="s">
        <v>0</v>
      </c>
      <c r="K12" s="6">
        <v>0</v>
      </c>
      <c r="L12" s="6">
        <v>1.3</v>
      </c>
      <c r="M12" s="4" t="s">
        <v>0</v>
      </c>
      <c r="N12" s="4" t="s">
        <v>0</v>
      </c>
      <c r="O12" s="6">
        <v>1105.78</v>
      </c>
      <c r="P12" s="6">
        <v>100</v>
      </c>
      <c r="Q12" s="6">
        <v>3.05</v>
      </c>
      <c r="R12" s="4" t="s">
        <v>0</v>
      </c>
    </row>
    <row r="13" spans="1:18" ht="12.75" customHeight="1" x14ac:dyDescent="0.3">
      <c r="A13" s="10" t="s">
        <v>0</v>
      </c>
      <c r="B13" s="10" t="s">
        <v>335</v>
      </c>
      <c r="C13" s="10" t="s">
        <v>336</v>
      </c>
      <c r="D13" s="11">
        <v>893000109</v>
      </c>
      <c r="E13" s="11">
        <v>99608</v>
      </c>
      <c r="F13" s="10" t="s">
        <v>337</v>
      </c>
      <c r="G13" s="10" t="s">
        <v>338</v>
      </c>
      <c r="H13" s="10" t="s">
        <v>339</v>
      </c>
      <c r="I13" s="12">
        <v>0.83</v>
      </c>
      <c r="J13" s="10" t="s">
        <v>69</v>
      </c>
      <c r="K13" s="12">
        <v>0</v>
      </c>
      <c r="L13" s="12">
        <v>1.3</v>
      </c>
      <c r="M13" s="12">
        <v>1093641.55</v>
      </c>
      <c r="N13" s="12">
        <v>101.11</v>
      </c>
      <c r="O13" s="12">
        <v>1105.78</v>
      </c>
      <c r="P13" s="12">
        <v>100</v>
      </c>
      <c r="Q13" s="12">
        <v>3.05</v>
      </c>
      <c r="R13" s="10" t="s">
        <v>0</v>
      </c>
    </row>
    <row r="14" spans="1:18" ht="12.75" customHeight="1" x14ac:dyDescent="0.3">
      <c r="A14" s="4" t="s">
        <v>0</v>
      </c>
      <c r="B14" s="4" t="s">
        <v>340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4" t="s">
        <v>0</v>
      </c>
      <c r="O14" s="6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341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4" t="s">
        <v>0</v>
      </c>
      <c r="O15" s="6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342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4" t="s">
        <v>0</v>
      </c>
      <c r="O16" s="6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343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  <c r="N17" s="4" t="s">
        <v>0</v>
      </c>
      <c r="O17" s="6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344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  <c r="N18" s="4" t="s">
        <v>0</v>
      </c>
      <c r="O18" s="6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345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  <c r="R19" s="4" t="s">
        <v>0</v>
      </c>
    </row>
    <row r="20" spans="1:18" ht="12.75" customHeight="1" x14ac:dyDescent="0.3">
      <c r="A20" s="4" t="s">
        <v>0</v>
      </c>
      <c r="B20" s="4" t="s">
        <v>346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  <c r="L20" s="4" t="s">
        <v>0</v>
      </c>
      <c r="M20" s="4" t="s">
        <v>0</v>
      </c>
      <c r="N20" s="4" t="s">
        <v>0</v>
      </c>
      <c r="O20" s="4" t="s">
        <v>0</v>
      </c>
      <c r="P20" s="4" t="s">
        <v>0</v>
      </c>
      <c r="Q20" s="4" t="s">
        <v>0</v>
      </c>
      <c r="R20" s="4" t="s">
        <v>0</v>
      </c>
    </row>
    <row r="21" spans="1:18" ht="12.75" customHeight="1" x14ac:dyDescent="0.3">
      <c r="A21" s="4" t="s">
        <v>0</v>
      </c>
      <c r="B21" s="4" t="s">
        <v>347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4" t="s">
        <v>0</v>
      </c>
      <c r="O21" s="6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3">
      <c r="A22" s="4" t="s">
        <v>0</v>
      </c>
      <c r="B22" s="4" t="s">
        <v>348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  <c r="N22" s="4" t="s">
        <v>0</v>
      </c>
      <c r="O22" s="6">
        <v>0</v>
      </c>
      <c r="P22" s="6">
        <v>0</v>
      </c>
      <c r="Q22" s="6">
        <v>0</v>
      </c>
      <c r="R22" s="4" t="s">
        <v>0</v>
      </c>
    </row>
    <row r="23" spans="1:18" ht="12.75" customHeight="1" x14ac:dyDescent="0.3">
      <c r="A23" s="4" t="s">
        <v>0</v>
      </c>
      <c r="B23" s="4" t="s">
        <v>349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4" t="s">
        <v>0</v>
      </c>
      <c r="K23" s="6">
        <v>0</v>
      </c>
      <c r="L23" s="6">
        <v>0</v>
      </c>
      <c r="M23" s="4" t="s">
        <v>0</v>
      </c>
      <c r="N23" s="4" t="s">
        <v>0</v>
      </c>
      <c r="O23" s="6">
        <v>0</v>
      </c>
      <c r="P23" s="6">
        <v>0</v>
      </c>
      <c r="Q23" s="6">
        <v>0</v>
      </c>
      <c r="R23" s="4" t="s">
        <v>0</v>
      </c>
    </row>
    <row r="24" spans="1:18" ht="12.75" customHeight="1" x14ac:dyDescent="0.3">
      <c r="A24" s="4" t="s">
        <v>0</v>
      </c>
      <c r="B24" s="4" t="s">
        <v>340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4" t="s">
        <v>0</v>
      </c>
      <c r="K24" s="6">
        <v>0</v>
      </c>
      <c r="L24" s="6">
        <v>0</v>
      </c>
      <c r="M24" s="4" t="s">
        <v>0</v>
      </c>
      <c r="N24" s="4" t="s">
        <v>0</v>
      </c>
      <c r="O24" s="6">
        <v>0</v>
      </c>
      <c r="P24" s="6">
        <v>0</v>
      </c>
      <c r="Q24" s="6">
        <v>0</v>
      </c>
      <c r="R24" s="4" t="s">
        <v>0</v>
      </c>
    </row>
    <row r="25" spans="1:18" ht="12.75" customHeight="1" x14ac:dyDescent="0.3">
      <c r="A25" s="4" t="s">
        <v>0</v>
      </c>
      <c r="B25" s="4" t="s">
        <v>341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4" t="s">
        <v>0</v>
      </c>
      <c r="K25" s="6">
        <v>0</v>
      </c>
      <c r="L25" s="6">
        <v>0</v>
      </c>
      <c r="M25" s="4" t="s">
        <v>0</v>
      </c>
      <c r="N25" s="4" t="s">
        <v>0</v>
      </c>
      <c r="O25" s="6">
        <v>0</v>
      </c>
      <c r="P25" s="6">
        <v>0</v>
      </c>
      <c r="Q25" s="6">
        <v>0</v>
      </c>
      <c r="R25" s="4" t="s">
        <v>0</v>
      </c>
    </row>
    <row r="26" spans="1:18" ht="12.75" customHeight="1" x14ac:dyDescent="0.3">
      <c r="A26" s="4" t="s">
        <v>0</v>
      </c>
      <c r="B26" s="4" t="s">
        <v>342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4" t="s">
        <v>0</v>
      </c>
      <c r="K26" s="6">
        <v>0</v>
      </c>
      <c r="L26" s="6">
        <v>0</v>
      </c>
      <c r="M26" s="4" t="s">
        <v>0</v>
      </c>
      <c r="N26" s="4" t="s">
        <v>0</v>
      </c>
      <c r="O26" s="6">
        <v>0</v>
      </c>
      <c r="P26" s="6">
        <v>0</v>
      </c>
      <c r="Q26" s="6">
        <v>0</v>
      </c>
      <c r="R26" s="4" t="s">
        <v>0</v>
      </c>
    </row>
    <row r="27" spans="1:18" ht="12.75" customHeight="1" x14ac:dyDescent="0.3">
      <c r="A27" s="4" t="s">
        <v>0</v>
      </c>
      <c r="B27" s="4" t="s">
        <v>348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6">
        <v>0</v>
      </c>
      <c r="J27" s="4" t="s">
        <v>0</v>
      </c>
      <c r="K27" s="6">
        <v>0</v>
      </c>
      <c r="L27" s="6">
        <v>0</v>
      </c>
      <c r="M27" s="4" t="s">
        <v>0</v>
      </c>
      <c r="N27" s="4" t="s">
        <v>0</v>
      </c>
      <c r="O27" s="6">
        <v>0</v>
      </c>
      <c r="P27" s="6">
        <v>0</v>
      </c>
      <c r="Q27" s="6">
        <v>0</v>
      </c>
      <c r="R27" s="4" t="s">
        <v>0</v>
      </c>
    </row>
    <row r="28" spans="1:18" ht="12.75" customHeight="1" x14ac:dyDescent="0.3">
      <c r="A28" s="8" t="s">
        <v>0</v>
      </c>
      <c r="B28" s="8" t="s">
        <v>76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  <c r="P28" s="8" t="s">
        <v>0</v>
      </c>
      <c r="Q28" s="8" t="s">
        <v>0</v>
      </c>
      <c r="R28" s="8" t="s">
        <v>0</v>
      </c>
    </row>
    <row r="29" spans="1:18" ht="12.75" customHeight="1" x14ac:dyDescent="0.3">
      <c r="A29" s="8" t="s">
        <v>0</v>
      </c>
      <c r="B29" s="8" t="s">
        <v>110</v>
      </c>
      <c r="C29" s="8" t="s">
        <v>0</v>
      </c>
      <c r="D29" s="8" t="s">
        <v>0</v>
      </c>
      <c r="E29" s="8" t="s">
        <v>0</v>
      </c>
      <c r="F29" s="8" t="s">
        <v>0</v>
      </c>
      <c r="G29" s="8" t="s">
        <v>0</v>
      </c>
      <c r="H29" s="8" t="s">
        <v>0</v>
      </c>
      <c r="I29" s="8" t="s">
        <v>0</v>
      </c>
      <c r="J29" s="8" t="s">
        <v>0</v>
      </c>
      <c r="K29" s="8" t="s">
        <v>0</v>
      </c>
      <c r="L29" s="8" t="s">
        <v>0</v>
      </c>
      <c r="M29" s="8" t="s">
        <v>0</v>
      </c>
      <c r="N29" s="8" t="s">
        <v>0</v>
      </c>
      <c r="O29" s="8" t="s">
        <v>0</v>
      </c>
      <c r="P29" s="8" t="s">
        <v>0</v>
      </c>
      <c r="Q29" s="8" t="s">
        <v>0</v>
      </c>
      <c r="R29" s="8" t="s">
        <v>0</v>
      </c>
    </row>
    <row r="30" spans="1:18" ht="12.75" customHeight="1" x14ac:dyDescent="0.3">
      <c r="A30" s="1" t="s">
        <v>326</v>
      </c>
      <c r="B30" s="1" t="s">
        <v>42</v>
      </c>
    </row>
    <row r="31" spans="1:18" s="31" customFormat="1" x14ac:dyDescent="0.3">
      <c r="A31" s="31" t="s">
        <v>395</v>
      </c>
    </row>
  </sheetData>
  <mergeCells count="2">
    <mergeCell ref="A31:XFD31"/>
    <mergeCell ref="A1:XFD1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8" customWidth="1"/>
    <col min="10" max="10" width="14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31" customFormat="1" x14ac:dyDescent="0.3">
      <c r="A1" s="31" t="s">
        <v>401</v>
      </c>
    </row>
    <row r="2" spans="1:16" s="27" customFormat="1" x14ac:dyDescent="0.3">
      <c r="B2" s="25" t="s">
        <v>396</v>
      </c>
      <c r="C2" s="29" t="s">
        <v>402</v>
      </c>
    </row>
    <row r="3" spans="1:16" ht="12.75" customHeight="1" x14ac:dyDescent="0.3">
      <c r="B3" s="26" t="s">
        <v>397</v>
      </c>
      <c r="C3" s="30" t="s">
        <v>389</v>
      </c>
    </row>
    <row r="4" spans="1:16" ht="12.75" customHeight="1" x14ac:dyDescent="0.3">
      <c r="B4" s="26" t="s">
        <v>398</v>
      </c>
      <c r="C4" s="30" t="s">
        <v>399</v>
      </c>
    </row>
    <row r="5" spans="1:16" ht="12.75" customHeight="1" x14ac:dyDescent="0.3">
      <c r="B5" s="26" t="s">
        <v>400</v>
      </c>
      <c r="C5" s="30">
        <v>1430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81</v>
      </c>
      <c r="H7" s="2" t="s">
        <v>49</v>
      </c>
      <c r="I7" s="2" t="s">
        <v>350</v>
      </c>
      <c r="J7" s="2" t="s">
        <v>51</v>
      </c>
      <c r="K7" s="2" t="s">
        <v>82</v>
      </c>
      <c r="L7" s="2" t="s">
        <v>83</v>
      </c>
      <c r="M7" s="2" t="s">
        <v>2</v>
      </c>
      <c r="N7" s="2" t="s">
        <v>53</v>
      </c>
      <c r="O7" s="2" t="s">
        <v>86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87</v>
      </c>
      <c r="H8" s="2" t="s">
        <v>0</v>
      </c>
      <c r="I8" s="2" t="s">
        <v>5</v>
      </c>
      <c r="J8" s="2" t="s">
        <v>5</v>
      </c>
      <c r="K8" s="2" t="s">
        <v>88</v>
      </c>
      <c r="L8" s="2" t="s">
        <v>89</v>
      </c>
      <c r="M8" s="2" t="s">
        <v>4</v>
      </c>
      <c r="N8" s="2" t="s">
        <v>5</v>
      </c>
      <c r="O8" s="2" t="s">
        <v>5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  <c r="L9" s="2" t="s">
        <v>90</v>
      </c>
      <c r="M9" s="2" t="s">
        <v>91</v>
      </c>
      <c r="N9" s="2" t="s">
        <v>92</v>
      </c>
      <c r="O9" s="2" t="s">
        <v>93</v>
      </c>
      <c r="P9" s="2" t="s">
        <v>0</v>
      </c>
    </row>
    <row r="10" spans="1:16" ht="12.75" customHeight="1" x14ac:dyDescent="0.3">
      <c r="A10" s="8" t="s">
        <v>0</v>
      </c>
      <c r="B10" s="8" t="s">
        <v>351</v>
      </c>
      <c r="C10" s="8" t="s">
        <v>0</v>
      </c>
      <c r="D10" s="8" t="s">
        <v>0</v>
      </c>
      <c r="E10" s="8" t="s">
        <v>0</v>
      </c>
      <c r="F10" s="8" t="s">
        <v>0</v>
      </c>
      <c r="G10" s="9">
        <v>0</v>
      </c>
      <c r="H10" s="8" t="s">
        <v>0</v>
      </c>
      <c r="I10" s="9">
        <v>0</v>
      </c>
      <c r="J10" s="9">
        <v>0</v>
      </c>
      <c r="K10" s="8" t="s">
        <v>0</v>
      </c>
      <c r="L10" s="8" t="s">
        <v>0</v>
      </c>
      <c r="M10" s="9">
        <v>0</v>
      </c>
      <c r="N10" s="9">
        <v>0</v>
      </c>
      <c r="O10" s="9">
        <v>0</v>
      </c>
      <c r="P10" s="8" t="s">
        <v>0</v>
      </c>
    </row>
    <row r="11" spans="1:16" ht="12.75" customHeight="1" x14ac:dyDescent="0.3">
      <c r="A11" s="4" t="s">
        <v>0</v>
      </c>
      <c r="B11" s="4" t="s">
        <v>62</v>
      </c>
      <c r="C11" s="4" t="s">
        <v>0</v>
      </c>
      <c r="D11" s="4" t="s">
        <v>0</v>
      </c>
      <c r="E11" s="4" t="s">
        <v>0</v>
      </c>
      <c r="F11" s="4" t="s">
        <v>0</v>
      </c>
      <c r="G11" s="6">
        <v>0</v>
      </c>
      <c r="H11" s="4" t="s">
        <v>0</v>
      </c>
      <c r="I11" s="6">
        <v>0</v>
      </c>
      <c r="J11" s="6">
        <v>0</v>
      </c>
      <c r="K11" s="4" t="s">
        <v>0</v>
      </c>
      <c r="L11" s="4" t="s">
        <v>0</v>
      </c>
      <c r="M11" s="6">
        <v>0</v>
      </c>
      <c r="N11" s="6">
        <v>0</v>
      </c>
      <c r="O11" s="6">
        <v>0</v>
      </c>
      <c r="P11" s="4" t="s">
        <v>0</v>
      </c>
    </row>
    <row r="12" spans="1:16" ht="12.75" customHeight="1" x14ac:dyDescent="0.3">
      <c r="A12" s="4" t="s">
        <v>0</v>
      </c>
      <c r="B12" s="4" t="s">
        <v>352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4" t="s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353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4" t="s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354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4" t="s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355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4" t="s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251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6">
        <v>0</v>
      </c>
      <c r="K16" s="4" t="s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74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6">
        <v>0</v>
      </c>
      <c r="K17" s="4" t="s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8" t="s">
        <v>0</v>
      </c>
      <c r="B18" s="8" t="s">
        <v>76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  <c r="O18" s="8" t="s">
        <v>0</v>
      </c>
      <c r="P18" s="8" t="s">
        <v>0</v>
      </c>
    </row>
    <row r="19" spans="1:16" ht="12.75" customHeight="1" x14ac:dyDescent="0.3">
      <c r="A19" s="8" t="s">
        <v>0</v>
      </c>
      <c r="B19" s="8" t="s">
        <v>110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</row>
    <row r="20" spans="1:16" ht="12.75" customHeight="1" x14ac:dyDescent="0.3">
      <c r="A20" s="1" t="s">
        <v>326</v>
      </c>
      <c r="B20" s="1" t="s">
        <v>42</v>
      </c>
    </row>
    <row r="21" spans="1:16" s="31" customFormat="1" x14ac:dyDescent="0.3">
      <c r="A21" s="31" t="s">
        <v>395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31" customFormat="1" x14ac:dyDescent="0.3">
      <c r="A1" s="31" t="s">
        <v>401</v>
      </c>
    </row>
    <row r="2" spans="1:12" s="27" customFormat="1" x14ac:dyDescent="0.3">
      <c r="B2" s="25" t="s">
        <v>396</v>
      </c>
      <c r="C2" s="29">
        <v>43646</v>
      </c>
    </row>
    <row r="3" spans="1:12" ht="12.75" customHeight="1" x14ac:dyDescent="0.3">
      <c r="B3" s="26" t="s">
        <v>397</v>
      </c>
      <c r="C3" s="30" t="s">
        <v>389</v>
      </c>
    </row>
    <row r="4" spans="1:12" ht="12.75" customHeight="1" x14ac:dyDescent="0.3">
      <c r="B4" s="26" t="s">
        <v>398</v>
      </c>
      <c r="C4" s="30" t="s">
        <v>399</v>
      </c>
    </row>
    <row r="5" spans="1:12" ht="12.75" customHeight="1" x14ac:dyDescent="0.3">
      <c r="B5" s="26" t="s">
        <v>400</v>
      </c>
      <c r="C5" s="30">
        <v>1430</v>
      </c>
    </row>
    <row r="6" spans="1:12" ht="12.75" customHeight="1" x14ac:dyDescent="0.3">
      <c r="A6" s="2" t="s">
        <v>0</v>
      </c>
      <c r="B6" s="2" t="s">
        <v>356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44</v>
      </c>
      <c r="C7" s="2" t="s">
        <v>357</v>
      </c>
      <c r="D7" s="2" t="s">
        <v>358</v>
      </c>
      <c r="E7" s="2" t="s">
        <v>359</v>
      </c>
      <c r="F7" s="2" t="s">
        <v>49</v>
      </c>
      <c r="G7" s="2" t="s">
        <v>360</v>
      </c>
      <c r="H7" s="2" t="s">
        <v>53</v>
      </c>
      <c r="I7" s="2" t="s">
        <v>86</v>
      </c>
      <c r="J7" s="2" t="s">
        <v>361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123</v>
      </c>
      <c r="D8" s="2" t="s">
        <v>0</v>
      </c>
      <c r="E8" s="2" t="s">
        <v>5</v>
      </c>
      <c r="F8" s="2" t="s">
        <v>0</v>
      </c>
      <c r="G8" s="2" t="s">
        <v>4</v>
      </c>
      <c r="H8" s="2" t="s">
        <v>5</v>
      </c>
      <c r="I8" s="2" t="s">
        <v>5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0</v>
      </c>
      <c r="L9" s="2" t="s">
        <v>0</v>
      </c>
    </row>
    <row r="10" spans="1:12" ht="12.75" customHeight="1" x14ac:dyDescent="0.3">
      <c r="A10" s="8" t="s">
        <v>0</v>
      </c>
      <c r="B10" s="8" t="s">
        <v>362</v>
      </c>
      <c r="C10" s="8" t="s">
        <v>0</v>
      </c>
      <c r="D10" s="8" t="s">
        <v>0</v>
      </c>
      <c r="E10" s="9">
        <v>0</v>
      </c>
      <c r="F10" s="8" t="s">
        <v>0</v>
      </c>
      <c r="G10" s="9">
        <v>0</v>
      </c>
      <c r="H10" s="9">
        <v>0</v>
      </c>
      <c r="I10" s="9">
        <v>0</v>
      </c>
      <c r="J10" s="8" t="s">
        <v>0</v>
      </c>
      <c r="K10" s="8" t="s">
        <v>0</v>
      </c>
      <c r="L10" s="8" t="s">
        <v>0</v>
      </c>
    </row>
    <row r="11" spans="1:12" ht="12.75" customHeight="1" x14ac:dyDescent="0.3">
      <c r="A11" s="4" t="s">
        <v>0</v>
      </c>
      <c r="B11" s="4" t="s">
        <v>363</v>
      </c>
      <c r="C11" s="4" t="s">
        <v>0</v>
      </c>
      <c r="D11" s="4" t="s">
        <v>0</v>
      </c>
      <c r="E11" s="6">
        <v>0</v>
      </c>
      <c r="F11" s="4" t="s">
        <v>0</v>
      </c>
      <c r="G11" s="6">
        <v>0</v>
      </c>
      <c r="H11" s="6">
        <v>0</v>
      </c>
      <c r="I11" s="6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364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365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366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364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365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8" t="s">
        <v>0</v>
      </c>
      <c r="B17" s="8" t="s">
        <v>76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</row>
    <row r="18" spans="1:12" ht="12.75" customHeight="1" x14ac:dyDescent="0.3">
      <c r="A18" s="8" t="s">
        <v>0</v>
      </c>
      <c r="B18" s="8" t="s">
        <v>110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3">
      <c r="A19" s="1" t="s">
        <v>326</v>
      </c>
      <c r="B19" s="1" t="s">
        <v>42</v>
      </c>
    </row>
    <row r="20" spans="1:12" s="31" customFormat="1" x14ac:dyDescent="0.3">
      <c r="A20" s="31" t="s">
        <v>395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31" customFormat="1" x14ac:dyDescent="0.3">
      <c r="A1" s="31" t="s">
        <v>401</v>
      </c>
    </row>
    <row r="2" spans="1:11" s="27" customFormat="1" x14ac:dyDescent="0.3">
      <c r="B2" s="25" t="s">
        <v>396</v>
      </c>
      <c r="C2" s="29">
        <v>43646</v>
      </c>
    </row>
    <row r="3" spans="1:11" ht="12.75" customHeight="1" x14ac:dyDescent="0.3">
      <c r="B3" s="26" t="s">
        <v>397</v>
      </c>
      <c r="C3" s="30" t="s">
        <v>389</v>
      </c>
    </row>
    <row r="4" spans="1:11" ht="12.75" customHeight="1" x14ac:dyDescent="0.3">
      <c r="B4" s="26" t="s">
        <v>398</v>
      </c>
      <c r="C4" s="30" t="s">
        <v>399</v>
      </c>
    </row>
    <row r="5" spans="1:11" ht="12.75" customHeight="1" x14ac:dyDescent="0.3">
      <c r="B5" s="26" t="s">
        <v>400</v>
      </c>
      <c r="C5" s="30">
        <v>1430</v>
      </c>
    </row>
    <row r="6" spans="1:11" ht="12.75" customHeight="1" x14ac:dyDescent="0.3">
      <c r="A6" s="2" t="s">
        <v>0</v>
      </c>
      <c r="B6" s="2" t="s">
        <v>367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44</v>
      </c>
      <c r="C7" s="2" t="s">
        <v>46</v>
      </c>
      <c r="D7" s="2" t="s">
        <v>47</v>
      </c>
      <c r="E7" s="2" t="s">
        <v>368</v>
      </c>
      <c r="F7" s="2" t="s">
        <v>369</v>
      </c>
      <c r="G7" s="2" t="s">
        <v>49</v>
      </c>
      <c r="H7" s="2" t="s">
        <v>51</v>
      </c>
      <c r="I7" s="2" t="s">
        <v>2</v>
      </c>
      <c r="J7" s="2" t="s">
        <v>53</v>
      </c>
      <c r="K7" s="2" t="s">
        <v>86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</row>
    <row r="10" spans="1:11" ht="12.75" customHeight="1" x14ac:dyDescent="0.3">
      <c r="A10" s="8" t="s">
        <v>0</v>
      </c>
      <c r="B10" s="8" t="s">
        <v>370</v>
      </c>
      <c r="C10" s="8" t="s">
        <v>0</v>
      </c>
      <c r="D10" s="8" t="s">
        <v>0</v>
      </c>
      <c r="E10" s="8" t="s">
        <v>0</v>
      </c>
      <c r="F10" s="9">
        <v>0</v>
      </c>
      <c r="G10" s="8" t="s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62</v>
      </c>
      <c r="C11" s="4" t="s">
        <v>0</v>
      </c>
      <c r="D11" s="4" t="s">
        <v>0</v>
      </c>
      <c r="E11" s="4" t="s">
        <v>0</v>
      </c>
      <c r="F11" s="6">
        <v>0</v>
      </c>
      <c r="G11" s="4" t="s">
        <v>0</v>
      </c>
      <c r="H11" s="6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74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76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110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326</v>
      </c>
      <c r="B15" s="1" t="s">
        <v>42</v>
      </c>
    </row>
    <row r="16" spans="1:11" s="31" customFormat="1" x14ac:dyDescent="0.3">
      <c r="A16" s="31" t="s">
        <v>395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31" customFormat="1" x14ac:dyDescent="0.3">
      <c r="A1" s="31" t="s">
        <v>401</v>
      </c>
    </row>
    <row r="2" spans="1:11" s="27" customFormat="1" x14ac:dyDescent="0.3">
      <c r="B2" s="25" t="s">
        <v>396</v>
      </c>
      <c r="C2" s="29">
        <v>43646</v>
      </c>
    </row>
    <row r="3" spans="1:11" ht="12.75" customHeight="1" x14ac:dyDescent="0.3">
      <c r="B3" s="26" t="s">
        <v>397</v>
      </c>
      <c r="C3" s="30" t="s">
        <v>389</v>
      </c>
    </row>
    <row r="4" spans="1:11" ht="12.75" customHeight="1" x14ac:dyDescent="0.3">
      <c r="B4" s="26" t="s">
        <v>398</v>
      </c>
      <c r="C4" s="30" t="s">
        <v>399</v>
      </c>
    </row>
    <row r="5" spans="1:11" ht="12.75" customHeight="1" x14ac:dyDescent="0.3">
      <c r="B5" s="26" t="s">
        <v>400</v>
      </c>
      <c r="C5" s="30">
        <v>1430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44</v>
      </c>
      <c r="C7" s="2" t="s">
        <v>371</v>
      </c>
      <c r="D7" s="2" t="s">
        <v>47</v>
      </c>
      <c r="E7" s="2" t="s">
        <v>368</v>
      </c>
      <c r="F7" s="2" t="s">
        <v>369</v>
      </c>
      <c r="G7" s="2" t="s">
        <v>49</v>
      </c>
      <c r="H7" s="2" t="s">
        <v>51</v>
      </c>
      <c r="I7" s="2" t="s">
        <v>2</v>
      </c>
      <c r="J7" s="2" t="s">
        <v>53</v>
      </c>
      <c r="K7" s="2" t="s">
        <v>86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</row>
    <row r="10" spans="1:11" ht="12.75" customHeight="1" x14ac:dyDescent="0.3">
      <c r="A10" s="8" t="s">
        <v>0</v>
      </c>
      <c r="B10" s="8" t="s">
        <v>372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62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74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76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110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326</v>
      </c>
      <c r="B15" s="1" t="s">
        <v>42</v>
      </c>
    </row>
    <row r="16" spans="1:11" s="31" customFormat="1" x14ac:dyDescent="0.3">
      <c r="A16" s="31" t="s">
        <v>395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16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31" customFormat="1" x14ac:dyDescent="0.3">
      <c r="A1" s="31" t="s">
        <v>401</v>
      </c>
    </row>
    <row r="2" spans="1:4" s="27" customFormat="1" x14ac:dyDescent="0.3">
      <c r="B2" s="25" t="s">
        <v>396</v>
      </c>
      <c r="C2" s="29">
        <v>43646</v>
      </c>
    </row>
    <row r="3" spans="1:4" ht="12.75" customHeight="1" x14ac:dyDescent="0.3">
      <c r="B3" s="26" t="s">
        <v>397</v>
      </c>
      <c r="C3" s="30" t="s">
        <v>389</v>
      </c>
    </row>
    <row r="4" spans="1:4" ht="12.75" customHeight="1" x14ac:dyDescent="0.3">
      <c r="B4" s="26" t="s">
        <v>398</v>
      </c>
      <c r="C4" s="30" t="s">
        <v>399</v>
      </c>
    </row>
    <row r="5" spans="1:4" ht="12.75" customHeight="1" x14ac:dyDescent="0.3">
      <c r="B5" s="26" t="s">
        <v>400</v>
      </c>
      <c r="C5" s="30">
        <v>1430</v>
      </c>
    </row>
    <row r="6" spans="1:4" ht="12.75" customHeight="1" x14ac:dyDescent="0.3">
      <c r="A6" s="2" t="s">
        <v>0</v>
      </c>
      <c r="B6" s="2" t="s">
        <v>373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44</v>
      </c>
      <c r="C7" s="2" t="s">
        <v>374</v>
      </c>
      <c r="D7" s="2" t="s">
        <v>375</v>
      </c>
    </row>
    <row r="8" spans="1:4" ht="12.75" customHeight="1" x14ac:dyDescent="0.3">
      <c r="A8" s="2" t="s">
        <v>0</v>
      </c>
      <c r="B8" s="2" t="s">
        <v>0</v>
      </c>
      <c r="C8" s="2" t="s">
        <v>4</v>
      </c>
      <c r="D8" s="2" t="s">
        <v>123</v>
      </c>
    </row>
    <row r="9" spans="1:4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</row>
    <row r="10" spans="1:4" ht="12.75" customHeight="1" x14ac:dyDescent="0.3">
      <c r="A10" s="8" t="s">
        <v>0</v>
      </c>
      <c r="B10" s="8" t="s">
        <v>376</v>
      </c>
      <c r="C10" s="9">
        <v>369.69</v>
      </c>
      <c r="D10" s="8" t="s">
        <v>0</v>
      </c>
    </row>
    <row r="11" spans="1:4" ht="12.75" customHeight="1" x14ac:dyDescent="0.3">
      <c r="A11" s="4" t="s">
        <v>0</v>
      </c>
      <c r="B11" s="4" t="s">
        <v>62</v>
      </c>
      <c r="C11" s="6">
        <v>369.69</v>
      </c>
      <c r="D11" s="4" t="s">
        <v>0</v>
      </c>
    </row>
    <row r="12" spans="1:4" ht="12.75" customHeight="1" x14ac:dyDescent="0.3">
      <c r="A12" s="10" t="s">
        <v>0</v>
      </c>
      <c r="B12" s="10" t="s">
        <v>377</v>
      </c>
      <c r="C12" s="12">
        <v>369.69</v>
      </c>
      <c r="D12" s="10" t="s">
        <v>378</v>
      </c>
    </row>
    <row r="13" spans="1:4" ht="12.75" customHeight="1" x14ac:dyDescent="0.3">
      <c r="A13" s="4" t="s">
        <v>0</v>
      </c>
      <c r="B13" s="4" t="s">
        <v>74</v>
      </c>
      <c r="C13" s="6">
        <v>0</v>
      </c>
      <c r="D13" s="4" t="s">
        <v>0</v>
      </c>
    </row>
    <row r="14" spans="1:4" ht="12.75" customHeight="1" x14ac:dyDescent="0.3">
      <c r="A14" s="8" t="s">
        <v>0</v>
      </c>
      <c r="B14" s="8" t="s">
        <v>379</v>
      </c>
      <c r="C14" s="8" t="s">
        <v>0</v>
      </c>
      <c r="D14" s="8" t="s">
        <v>0</v>
      </c>
    </row>
    <row r="15" spans="1:4" ht="12.75" customHeight="1" x14ac:dyDescent="0.3">
      <c r="A15" s="1" t="s">
        <v>326</v>
      </c>
      <c r="B15" s="1" t="s">
        <v>42</v>
      </c>
    </row>
    <row r="16" spans="1:4" s="31" customFormat="1" x14ac:dyDescent="0.3">
      <c r="A16" s="31" t="s">
        <v>395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31" customFormat="1" x14ac:dyDescent="0.3">
      <c r="A1" s="31" t="s">
        <v>401</v>
      </c>
    </row>
    <row r="2" spans="1:17" s="27" customFormat="1" x14ac:dyDescent="0.3">
      <c r="B2" s="25" t="s">
        <v>396</v>
      </c>
      <c r="C2" s="29" t="s">
        <v>402</v>
      </c>
    </row>
    <row r="3" spans="1:17" ht="12.75" customHeight="1" x14ac:dyDescent="0.3">
      <c r="B3" s="26" t="s">
        <v>397</v>
      </c>
      <c r="C3" s="30" t="s">
        <v>389</v>
      </c>
    </row>
    <row r="4" spans="1:17" ht="12.75" customHeight="1" x14ac:dyDescent="0.3">
      <c r="B4" s="26" t="s">
        <v>398</v>
      </c>
      <c r="C4" s="30" t="s">
        <v>399</v>
      </c>
    </row>
    <row r="5" spans="1:17" ht="12.75" customHeight="1" x14ac:dyDescent="0.3">
      <c r="B5" s="26" t="s">
        <v>400</v>
      </c>
      <c r="C5" s="30">
        <v>1430</v>
      </c>
    </row>
    <row r="6" spans="1:17" ht="12.75" customHeight="1" x14ac:dyDescent="0.3">
      <c r="A6" s="2" t="s">
        <v>0</v>
      </c>
      <c r="B6" s="2" t="s">
        <v>380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44</v>
      </c>
      <c r="C7" s="2" t="s">
        <v>45</v>
      </c>
      <c r="D7" s="2" t="s">
        <v>113</v>
      </c>
      <c r="E7" s="2" t="s">
        <v>47</v>
      </c>
      <c r="F7" s="2" t="s">
        <v>48</v>
      </c>
      <c r="G7" s="2" t="s">
        <v>80</v>
      </c>
      <c r="H7" s="2" t="s">
        <v>81</v>
      </c>
      <c r="I7" s="2" t="s">
        <v>49</v>
      </c>
      <c r="J7" s="2" t="s">
        <v>50</v>
      </c>
      <c r="K7" s="2" t="s">
        <v>381</v>
      </c>
      <c r="L7" s="2" t="s">
        <v>82</v>
      </c>
      <c r="M7" s="2" t="s">
        <v>382</v>
      </c>
      <c r="N7" s="2" t="s">
        <v>85</v>
      </c>
      <c r="O7" s="2" t="s">
        <v>53</v>
      </c>
      <c r="P7" s="2" t="s">
        <v>86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123</v>
      </c>
      <c r="H8" s="2" t="s">
        <v>87</v>
      </c>
      <c r="I8" s="2" t="s">
        <v>0</v>
      </c>
      <c r="J8" s="2" t="s">
        <v>5</v>
      </c>
      <c r="K8" s="2" t="s">
        <v>383</v>
      </c>
      <c r="L8" s="2" t="s">
        <v>124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  <c r="L9" s="2" t="s">
        <v>90</v>
      </c>
      <c r="M9" s="2" t="s">
        <v>91</v>
      </c>
      <c r="N9" s="2" t="s">
        <v>92</v>
      </c>
      <c r="O9" s="2" t="s">
        <v>93</v>
      </c>
      <c r="P9" s="2" t="s">
        <v>94</v>
      </c>
      <c r="Q9" s="2" t="s">
        <v>0</v>
      </c>
    </row>
    <row r="10" spans="1:17" ht="12.75" customHeight="1" x14ac:dyDescent="0.3">
      <c r="A10" s="8" t="s">
        <v>0</v>
      </c>
      <c r="B10" s="8" t="s">
        <v>384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8" t="s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62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118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102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119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235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385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121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120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326</v>
      </c>
      <c r="B19" s="1" t="s">
        <v>42</v>
      </c>
    </row>
    <row r="20" spans="1:17" s="31" customFormat="1" x14ac:dyDescent="0.3">
      <c r="A20" s="31" t="s">
        <v>395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tabSelected="1" workbookViewId="0">
      <selection activeCell="B21" sqref="B21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31" customFormat="1" x14ac:dyDescent="0.3">
      <c r="A1" s="31" t="s">
        <v>401</v>
      </c>
    </row>
    <row r="2" spans="1:17" s="27" customFormat="1" x14ac:dyDescent="0.3">
      <c r="B2" s="25" t="s">
        <v>396</v>
      </c>
      <c r="C2" s="29" t="s">
        <v>402</v>
      </c>
    </row>
    <row r="3" spans="1:17" ht="12.75" customHeight="1" x14ac:dyDescent="0.3">
      <c r="B3" s="26" t="s">
        <v>397</v>
      </c>
      <c r="C3" s="30" t="s">
        <v>389</v>
      </c>
    </row>
    <row r="4" spans="1:17" ht="12.75" customHeight="1" x14ac:dyDescent="0.3">
      <c r="B4" s="26" t="s">
        <v>398</v>
      </c>
      <c r="C4" s="30" t="s">
        <v>399</v>
      </c>
    </row>
    <row r="5" spans="1:17" ht="12.75" customHeight="1" x14ac:dyDescent="0.3">
      <c r="B5" s="26" t="s">
        <v>400</v>
      </c>
      <c r="C5" s="30">
        <v>1430</v>
      </c>
    </row>
    <row r="6" spans="1:17" ht="12.75" customHeight="1" x14ac:dyDescent="0.3">
      <c r="A6" s="2" t="s">
        <v>0</v>
      </c>
      <c r="B6" s="2" t="s">
        <v>386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44</v>
      </c>
      <c r="C7" s="2" t="s">
        <v>45</v>
      </c>
      <c r="D7" s="2" t="s">
        <v>113</v>
      </c>
      <c r="E7" s="2" t="s">
        <v>47</v>
      </c>
      <c r="F7" s="2" t="s">
        <v>48</v>
      </c>
      <c r="G7" s="2" t="s">
        <v>80</v>
      </c>
      <c r="H7" s="2" t="s">
        <v>81</v>
      </c>
      <c r="I7" s="2" t="s">
        <v>49</v>
      </c>
      <c r="J7" s="2" t="s">
        <v>50</v>
      </c>
      <c r="K7" s="2" t="s">
        <v>381</v>
      </c>
      <c r="L7" s="2" t="s">
        <v>82</v>
      </c>
      <c r="M7" s="2" t="s">
        <v>382</v>
      </c>
      <c r="N7" s="2" t="s">
        <v>85</v>
      </c>
      <c r="O7" s="2" t="s">
        <v>53</v>
      </c>
      <c r="P7" s="2" t="s">
        <v>86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123</v>
      </c>
      <c r="H8" s="2" t="s">
        <v>87</v>
      </c>
      <c r="I8" s="2" t="s">
        <v>0</v>
      </c>
      <c r="J8" s="2" t="s">
        <v>5</v>
      </c>
      <c r="K8" s="2" t="s">
        <v>5</v>
      </c>
      <c r="L8" s="2" t="s">
        <v>124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  <c r="L9" s="2" t="s">
        <v>90</v>
      </c>
      <c r="M9" s="2" t="s">
        <v>91</v>
      </c>
      <c r="N9" s="2" t="s">
        <v>92</v>
      </c>
      <c r="O9" s="2" t="s">
        <v>93</v>
      </c>
      <c r="P9" s="2" t="s">
        <v>94</v>
      </c>
      <c r="Q9" s="2" t="s">
        <v>0</v>
      </c>
    </row>
    <row r="10" spans="1:17" ht="12.75" customHeight="1" x14ac:dyDescent="0.3">
      <c r="A10" s="8" t="s">
        <v>0</v>
      </c>
      <c r="B10" s="8" t="s">
        <v>387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9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388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118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102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355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251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385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121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120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326</v>
      </c>
      <c r="B19" s="1" t="s">
        <v>42</v>
      </c>
    </row>
    <row r="20" spans="1:17" s="31" customFormat="1" x14ac:dyDescent="0.3">
      <c r="A20" s="31" t="s">
        <v>395</v>
      </c>
    </row>
  </sheetData>
  <mergeCells count="2">
    <mergeCell ref="A20:XFD20"/>
    <mergeCell ref="A1:XF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29</vt:i4>
      </vt:variant>
    </vt:vector>
  </HeadingPairs>
  <TitlesOfParts>
    <vt:vector size="29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2019-07-22T09:56:36Z</dcterms:created>
  <dcterms:modified xsi:type="dcterms:W3CDTF">2025-06-17T10:54:13Z</dcterms:modified>
</cp:coreProperties>
</file>