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שירז&amp;עידית\שירז\שירז\"/>
    </mc:Choice>
  </mc:AlternateContent>
  <bookViews>
    <workbookView xWindow="-120" yWindow="-120" windowWidth="29040" windowHeight="15840"/>
  </bookViews>
  <sheets>
    <sheet name="פרסום מרכיבי תשואה" sheetId="1" r:id="rId1"/>
  </sheets>
  <externalReferences>
    <externalReference r:id="rId2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8" i="1" l="1"/>
  <c r="D80" i="1"/>
  <c r="D79" i="1"/>
  <c r="D78" i="1"/>
  <c r="D77" i="1"/>
  <c r="A74" i="1"/>
  <c r="A75" i="1" s="1"/>
  <c r="J69" i="1"/>
  <c r="I69" i="1"/>
  <c r="H69" i="1"/>
  <c r="G69" i="1"/>
  <c r="F69" i="1"/>
  <c r="E69" i="1"/>
  <c r="D69" i="1"/>
  <c r="C69" i="1"/>
  <c r="J63" i="1"/>
  <c r="I63" i="1"/>
  <c r="H63" i="1"/>
  <c r="F63" i="1"/>
  <c r="E63" i="1"/>
  <c r="D63" i="1"/>
  <c r="C63" i="1"/>
  <c r="J59" i="1"/>
  <c r="I59" i="1"/>
  <c r="H59" i="1"/>
  <c r="G59" i="1"/>
  <c r="F59" i="1"/>
  <c r="E59" i="1"/>
  <c r="D59" i="1"/>
  <c r="C59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G63" i="1" l="1"/>
  <c r="E79" i="1"/>
  <c r="F79" i="1" s="1"/>
  <c r="E77" i="1"/>
  <c r="F77" i="1" s="1"/>
  <c r="E78" i="1"/>
  <c r="F78" i="1" s="1"/>
  <c r="E80" i="1"/>
  <c r="F80" i="1" s="1"/>
</calcChain>
</file>

<file path=xl/sharedStrings.xml><?xml version="1.0" encoding="utf-8"?>
<sst xmlns="http://schemas.openxmlformats.org/spreadsheetml/2006/main" count="824" uniqueCount="85">
  <si>
    <t>פירוט תרומת אפיקי ההשקעה לתשואה הכוללת</t>
  </si>
  <si>
    <t>סוף צידי קובץ</t>
  </si>
  <si>
    <t>רעות חברה לניהול קופות גמל בע"מ</t>
  </si>
  <si>
    <t>רעות מניות(1317)</t>
  </si>
  <si>
    <t>2024</t>
  </si>
  <si>
    <t>התחלת טבלה</t>
  </si>
  <si>
    <t/>
  </si>
  <si>
    <t>אפיקי השקעה</t>
  </si>
  <si>
    <t>התרומה
לתשואה
ינואר 2024</t>
  </si>
  <si>
    <t>שיעור מסך
הנכסים
ינואר 2024</t>
  </si>
  <si>
    <t>התרומה
לתשואה
פברואר 2024</t>
  </si>
  <si>
    <t>שיעור מסך
הנכסים
פברואר 2024</t>
  </si>
  <si>
    <t>התרומה
לתשואה
מרץ 2024</t>
  </si>
  <si>
    <t>שיעור מסך
הנכסים
מרץ 2024</t>
  </si>
  <si>
    <t>התרומה
לתשואה
אפריל 2024</t>
  </si>
  <si>
    <t>שיעור מסך
הנכסים
אפריל 2024</t>
  </si>
  <si>
    <t>התרומה
לתשואה
מאי 2024</t>
  </si>
  <si>
    <t>שיעור מסך
הנכסים
מאי 2024</t>
  </si>
  <si>
    <t>התרומה
לתשואה
יוני 2024</t>
  </si>
  <si>
    <t>שיעור מסך
הנכסים
יוני 2024</t>
  </si>
  <si>
    <t>התרומה
לתשואה
יולי 2024</t>
  </si>
  <si>
    <t>שיעור מסך
הנכסים
יולי 2024</t>
  </si>
  <si>
    <t>התרומה
לתשואה
אוגוסט 2024</t>
  </si>
  <si>
    <t>שיעור מסך
הנכסים
אוגוסט 2024</t>
  </si>
  <si>
    <t>התרומה
לתשואה
ספטמבר 2024</t>
  </si>
  <si>
    <t>שיעור מסך
הנכסים
ספטמבר 2024</t>
  </si>
  <si>
    <t>התרומה
לתשואה
אוקטובר 2024</t>
  </si>
  <si>
    <t>שיעור מסך
הנכסים
אוקטובר 2024</t>
  </si>
  <si>
    <t>התרומה
לתשואה
נובמבר 2024</t>
  </si>
  <si>
    <t>שיעור מסך
הנכסים
נובמבר 2024</t>
  </si>
  <si>
    <t>התרומה
לתשואה
דצמבר 2024</t>
  </si>
  <si>
    <t>שיעור מסך
הנכסים
דצמבר 2024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</si>
  <si>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</si>
  <si>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</si>
  <si>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</si>
  <si>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</si>
  <si>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</si>
  <si>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</si>
  <si>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</si>
  <si>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</si>
  <si>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</si>
  <si>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</si>
  <si>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</si>
  <si>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</si>
  <si>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</si>
  <si>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</si>
  <si>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</si>
  <si>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</si>
  <si>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</si>
  <si>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</si>
  <si>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</si>
  <si>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</si>
  <si>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</si>
  <si>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</si>
  <si>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</si>
  <si>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</si>
  <si>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</si>
  <si>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</si>
  <si>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</si>
  <si>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2024</t>
  </si>
  <si>
    <t>שיעור מסך
הנכסים
ינואר-מרץ 2024</t>
  </si>
  <si>
    <t>התרומה
לתשואה
ינואר-יוני 2024</t>
  </si>
  <si>
    <t>שיעור מסך
הנכסים
ינואר-יוני 2024</t>
  </si>
  <si>
    <t>התרומה
לתשואה
ינואר-ספטמבר 2024</t>
  </si>
  <si>
    <t>שיעור מסך
הנכסים
ינואר-ספטמבר 2024</t>
  </si>
  <si>
    <t>התרומה
לתשואה
ינואר-דצמבר 2024</t>
  </si>
  <si>
    <t>שיעור מסך
הנכסים
ינואר-דצמבר 2024</t>
  </si>
  <si>
    <t>תשואה מצטברת</t>
  </si>
  <si>
    <t>2025-01-13 13:21:32</t>
  </si>
  <si>
    <t>סוף טבלה</t>
  </si>
  <si>
    <t>סוף מידע</t>
  </si>
  <si>
    <t>בדיקה</t>
  </si>
  <si>
    <t>שם קופה</t>
  </si>
  <si>
    <t>מספר אוצר</t>
  </si>
  <si>
    <t>מרכיבי תשואה</t>
  </si>
  <si>
    <t xml:space="preserve">דוח חודשי </t>
  </si>
  <si>
    <t>הפרש</t>
  </si>
  <si>
    <t>KT22</t>
  </si>
  <si>
    <t>תשואה חודשית נומינלית ברוטו</t>
  </si>
  <si>
    <t>KT51</t>
  </si>
  <si>
    <t>תשואה מצטברת נומינלית ברוטו מתחילת השנה</t>
  </si>
  <si>
    <t>KT502</t>
  </si>
  <si>
    <t>רווח חודשי ברוטו מההשקעות בש"ח</t>
  </si>
  <si>
    <t>KT503</t>
  </si>
  <si>
    <t>רווח מצטבר ברוטו מההשקעות בש"ח מתחילת השנה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</si>
</sst>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%"/>
    <numFmt numFmtId="165" formatCode="0.00000%"/>
  </numFmts>
  <fonts count="19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8"/>
      <color indexed="8"/>
      <name val="Tahoma"/>
      <family val="2"/>
    </font>
    <font>
      <sz val="9"/>
      <color theme="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164" fontId="13" fillId="2" borderId="1" xfId="0" applyNumberFormat="1" applyFont="1" applyFill="1" applyBorder="1" applyAlignment="1" applyProtection="1">
      <alignment horizontal="right" wrapText="1"/>
      <protection locked="0"/>
    </xf>
    <xf numFmtId="10" fontId="13" fillId="2" borderId="1" xfId="0" applyNumberFormat="1" applyFont="1" applyFill="1" applyBorder="1" applyAlignment="1" applyProtection="1">
      <alignment horizontal="right" wrapText="1"/>
      <protection locked="0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0" fontId="1" fillId="6" borderId="0" xfId="0" applyFont="1" applyFill="1" applyAlignment="1" applyProtection="1">
      <alignment horizontal="right"/>
      <protection locked="0"/>
    </xf>
    <xf numFmtId="10" fontId="0" fillId="0" borderId="0" xfId="0" applyNumberFormat="1"/>
    <xf numFmtId="0" fontId="0" fillId="7" borderId="0" xfId="0" applyFill="1"/>
    <xf numFmtId="0" fontId="14" fillId="8" borderId="0" xfId="0" applyFont="1" applyFill="1"/>
    <xf numFmtId="0" fontId="15" fillId="7" borderId="0" xfId="0" applyFont="1" applyFill="1"/>
    <xf numFmtId="0" fontId="16" fillId="0" borderId="0" xfId="0" applyFont="1"/>
    <xf numFmtId="0" fontId="17" fillId="9" borderId="2" xfId="0" applyFont="1" applyFill="1" applyBorder="1" applyAlignment="1">
      <alignment horizontal="right" vertical="center" wrapText="1" readingOrder="1"/>
    </xf>
    <xf numFmtId="0" fontId="17" fillId="9" borderId="2" xfId="0" applyFont="1" applyFill="1" applyBorder="1" applyAlignment="1">
      <alignment horizontal="right" vertical="center" wrapText="1" readingOrder="2"/>
    </xf>
    <xf numFmtId="4" fontId="18" fillId="0" borderId="2" xfId="0" applyNumberFormat="1" applyFont="1" applyBorder="1" applyAlignment="1">
      <alignment horizontal="right" vertical="top"/>
    </xf>
    <xf numFmtId="4" fontId="18" fillId="7" borderId="2" xfId="0" applyNumberFormat="1" applyFont="1" applyFill="1" applyBorder="1" applyAlignment="1">
      <alignment horizontal="right" vertical="top"/>
    </xf>
    <xf numFmtId="164" fontId="2" fillId="4" borderId="1" xfId="0" applyNumberFormat="1" applyFont="1" applyFill="1" applyBorder="1" applyAlignment="1" applyProtection="1">
      <alignment horizontal="right"/>
      <protection locked="0"/>
    </xf>
    <xf numFmtId="164" fontId="2" fillId="5" borderId="1" xfId="0" applyNumberFormat="1" applyFont="1" applyFill="1" applyBorder="1" applyAlignment="1" applyProtection="1">
      <alignment horizontal="right"/>
      <protection locked="0"/>
    </xf>
    <xf numFmtId="10" fontId="1" fillId="2" borderId="1" xfId="0" applyNumberFormat="1" applyFont="1" applyFill="1" applyBorder="1" applyAlignment="1" applyProtection="1">
      <alignment horizontal="right" wrapText="1"/>
      <protection locked="0"/>
    </xf>
    <xf numFmtId="165" fontId="1" fillId="2" borderId="1" xfId="0" applyNumberFormat="1" applyFont="1" applyFill="1" applyBorder="1" applyAlignment="1" applyProtection="1">
      <alignment horizontal="right" wrapText="1"/>
      <protection locked="0"/>
    </xf>
    <xf numFmtId="0" fontId="11" fillId="0" borderId="0" xfId="0" applyFont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yroll-fs\Data\Malam-Gemel\Malam-Gemel\&#1495;&#1513;&#1489;&#1493;&#1514;%20&#1502;&#1500;&#1501;\&#1495;&#1513;&#1489;&#1493;&#1514;%20&#1489;&#1504;&#1511;%20&#1492;&#1508;&#1493;&#1506;&#1500;&#1497;&#1501;\&#1502;&#1491;&#1493;&#1512;%20&#1513;&#1497;&#1512;&#1493;&#1514;%20&#1493;&#1489;&#1511;&#1512;&#1492;\&#1514;&#1513;&#1493;&#1488;&#1492;%20&#1500;&#1508;&#1497;%20&#1488;&#1508;&#1497;&#1511;\2024\31.12.2024\&#1508;&#1493;&#1506;&#1500;&#1497;&#1501;%20&#1505;&#1492;&#1512;\(&#1513;&#1500;&#1497;&#1508;&#1492;%20&#1500;&#1508;&#1497;%20&#1511;&#1493;&#1491;%20&#1488;&#1493;&#1510;&#1512;%20(118%20(9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e1_1"/>
    </sheetNames>
    <sheetDataSet>
      <sheetData sheetId="0">
        <row r="11">
          <cell r="C11" t="str">
            <v>AT611</v>
          </cell>
          <cell r="D11">
            <v>9954</v>
          </cell>
          <cell r="E11">
            <v>0</v>
          </cell>
        </row>
        <row r="12">
          <cell r="C12" t="str">
            <v>KT22</v>
          </cell>
          <cell r="D12">
            <v>9954</v>
          </cell>
          <cell r="E12">
            <v>0.17433000000000001</v>
          </cell>
        </row>
        <row r="13">
          <cell r="C13" t="str">
            <v>KT502</v>
          </cell>
          <cell r="D13">
            <v>9954</v>
          </cell>
          <cell r="E13">
            <v>1578577.72</v>
          </cell>
        </row>
        <row r="14">
          <cell r="C14" t="str">
            <v>KT503</v>
          </cell>
          <cell r="D14">
            <v>9954</v>
          </cell>
          <cell r="E14">
            <v>97964709.099999994</v>
          </cell>
        </row>
        <row r="15">
          <cell r="C15" t="str">
            <v>KT51</v>
          </cell>
          <cell r="D15">
            <v>9954</v>
          </cell>
          <cell r="E15">
            <v>11.924239999999999</v>
          </cell>
        </row>
        <row r="16">
          <cell r="C16" t="str">
            <v>AT611</v>
          </cell>
          <cell r="D16">
            <v>9930</v>
          </cell>
          <cell r="E16">
            <v>0</v>
          </cell>
        </row>
        <row r="17">
          <cell r="C17" t="str">
            <v>KT22</v>
          </cell>
          <cell r="D17">
            <v>9930</v>
          </cell>
          <cell r="E17">
            <v>0.20851</v>
          </cell>
        </row>
        <row r="18">
          <cell r="C18" t="str">
            <v>KT502</v>
          </cell>
          <cell r="D18">
            <v>9930</v>
          </cell>
          <cell r="E18">
            <v>1356558.83</v>
          </cell>
        </row>
        <row r="19">
          <cell r="C19" t="str">
            <v>KT503</v>
          </cell>
          <cell r="D19">
            <v>9930</v>
          </cell>
          <cell r="E19">
            <v>73103498.530000001</v>
          </cell>
        </row>
        <row r="20">
          <cell r="C20" t="str">
            <v>KT51</v>
          </cell>
          <cell r="D20">
            <v>9930</v>
          </cell>
          <cell r="E20">
            <v>12.65616</v>
          </cell>
        </row>
        <row r="21">
          <cell r="C21" t="str">
            <v>AT611</v>
          </cell>
          <cell r="D21">
            <v>14027</v>
          </cell>
          <cell r="E21">
            <v>0</v>
          </cell>
        </row>
        <row r="22">
          <cell r="C22" t="str">
            <v>KT22</v>
          </cell>
          <cell r="D22">
            <v>14027</v>
          </cell>
          <cell r="E22">
            <v>0.49757000000000001</v>
          </cell>
        </row>
        <row r="23">
          <cell r="C23" t="str">
            <v>KT502</v>
          </cell>
          <cell r="D23">
            <v>14027</v>
          </cell>
          <cell r="E23">
            <v>25436.73</v>
          </cell>
        </row>
        <row r="24">
          <cell r="C24" t="str">
            <v>KT503</v>
          </cell>
          <cell r="D24">
            <v>14027</v>
          </cell>
          <cell r="E24">
            <v>491136.64</v>
          </cell>
        </row>
        <row r="25">
          <cell r="C25" t="str">
            <v>KT51</v>
          </cell>
          <cell r="D25">
            <v>14027</v>
          </cell>
          <cell r="E25">
            <v>11.444879999999999</v>
          </cell>
        </row>
        <row r="26">
          <cell r="C26" t="str">
            <v>AT611</v>
          </cell>
          <cell r="D26">
            <v>9953</v>
          </cell>
          <cell r="E26">
            <v>0</v>
          </cell>
        </row>
        <row r="27">
          <cell r="C27" t="str">
            <v>KT22</v>
          </cell>
          <cell r="D27">
            <v>9953</v>
          </cell>
          <cell r="E27">
            <v>0.65475000000000005</v>
          </cell>
        </row>
        <row r="28">
          <cell r="C28" t="str">
            <v>KT502</v>
          </cell>
          <cell r="D28">
            <v>9953</v>
          </cell>
          <cell r="E28">
            <v>200860.56</v>
          </cell>
        </row>
        <row r="29">
          <cell r="C29" t="str">
            <v>KT503</v>
          </cell>
          <cell r="D29">
            <v>9953</v>
          </cell>
          <cell r="E29">
            <v>3878633.52</v>
          </cell>
        </row>
        <row r="30">
          <cell r="C30" t="str">
            <v>KT51</v>
          </cell>
          <cell r="D30">
            <v>9953</v>
          </cell>
          <cell r="E30">
            <v>13.404540000000001</v>
          </cell>
        </row>
        <row r="31">
          <cell r="C31" t="str">
            <v>AT611</v>
          </cell>
          <cell r="D31">
            <v>1476</v>
          </cell>
          <cell r="E31">
            <v>0</v>
          </cell>
        </row>
        <row r="32">
          <cell r="C32" t="str">
            <v>KT22</v>
          </cell>
          <cell r="D32">
            <v>1476</v>
          </cell>
          <cell r="E32">
            <v>0.36175000000000002</v>
          </cell>
        </row>
        <row r="33">
          <cell r="C33" t="str">
            <v>KT502</v>
          </cell>
          <cell r="D33">
            <v>1476</v>
          </cell>
          <cell r="E33">
            <v>89317.7</v>
          </cell>
        </row>
        <row r="34">
          <cell r="C34" t="str">
            <v>KT503</v>
          </cell>
          <cell r="D34">
            <v>1476</v>
          </cell>
          <cell r="E34">
            <v>1103606.1000000001</v>
          </cell>
        </row>
        <row r="35">
          <cell r="C35" t="str">
            <v>KT51</v>
          </cell>
          <cell r="D35">
            <v>1476</v>
          </cell>
          <cell r="E35">
            <v>4.1093500000000001</v>
          </cell>
        </row>
        <row r="36">
          <cell r="C36" t="str">
            <v>AT611</v>
          </cell>
          <cell r="D36">
            <v>14028</v>
          </cell>
          <cell r="E36">
            <v>0</v>
          </cell>
        </row>
        <row r="37">
          <cell r="C37" t="str">
            <v>KT22</v>
          </cell>
          <cell r="D37">
            <v>14028</v>
          </cell>
          <cell r="E37">
            <v>3.4349999999999999E-2</v>
          </cell>
        </row>
        <row r="38">
          <cell r="C38" t="str">
            <v>KT502</v>
          </cell>
          <cell r="D38">
            <v>14028</v>
          </cell>
          <cell r="E38">
            <v>-648</v>
          </cell>
        </row>
        <row r="39">
          <cell r="C39" t="str">
            <v>KT503</v>
          </cell>
          <cell r="D39">
            <v>14028</v>
          </cell>
          <cell r="E39">
            <v>461349.09</v>
          </cell>
        </row>
        <row r="40">
          <cell r="C40" t="str">
            <v>KT51</v>
          </cell>
          <cell r="D40">
            <v>14028</v>
          </cell>
          <cell r="E40">
            <v>18.537559999999999</v>
          </cell>
        </row>
        <row r="41">
          <cell r="C41" t="str">
            <v>AT611</v>
          </cell>
          <cell r="D41">
            <v>9955</v>
          </cell>
          <cell r="E41">
            <v>0</v>
          </cell>
        </row>
        <row r="42">
          <cell r="C42" t="str">
            <v>KT22</v>
          </cell>
          <cell r="D42">
            <v>9955</v>
          </cell>
          <cell r="E42">
            <v>0.54481000000000002</v>
          </cell>
        </row>
        <row r="43">
          <cell r="C43" t="str">
            <v>KT502</v>
          </cell>
          <cell r="D43">
            <v>9955</v>
          </cell>
          <cell r="E43">
            <v>282930.32</v>
          </cell>
        </row>
        <row r="44">
          <cell r="C44" t="str">
            <v>KT503</v>
          </cell>
          <cell r="D44">
            <v>9955</v>
          </cell>
          <cell r="E44">
            <v>5181378.8899999997</v>
          </cell>
        </row>
        <row r="45">
          <cell r="C45" t="str">
            <v>KT51</v>
          </cell>
          <cell r="D45">
            <v>9955</v>
          </cell>
          <cell r="E45">
            <v>10.855869999999999</v>
          </cell>
        </row>
        <row r="46">
          <cell r="C46" t="str">
            <v>AT611</v>
          </cell>
          <cell r="D46">
            <v>1526</v>
          </cell>
          <cell r="E46">
            <v>0</v>
          </cell>
        </row>
        <row r="47">
          <cell r="C47" t="str">
            <v>KT22</v>
          </cell>
          <cell r="D47">
            <v>1526</v>
          </cell>
          <cell r="E47">
            <v>0.18357000000000001</v>
          </cell>
        </row>
        <row r="48">
          <cell r="C48" t="str">
            <v>KT502</v>
          </cell>
          <cell r="D48">
            <v>1526</v>
          </cell>
          <cell r="E48">
            <v>84326.77</v>
          </cell>
        </row>
        <row r="49">
          <cell r="C49" t="str">
            <v>KT503</v>
          </cell>
          <cell r="D49">
            <v>1526</v>
          </cell>
          <cell r="E49">
            <v>7623452.3499999996</v>
          </cell>
        </row>
        <row r="50">
          <cell r="C50" t="str">
            <v>KT51</v>
          </cell>
          <cell r="D50">
            <v>1526</v>
          </cell>
          <cell r="E50">
            <v>22.54402</v>
          </cell>
        </row>
        <row r="51">
          <cell r="C51" t="str">
            <v>AT611</v>
          </cell>
          <cell r="D51">
            <v>14029</v>
          </cell>
          <cell r="E51">
            <v>0</v>
          </cell>
        </row>
        <row r="52">
          <cell r="C52" t="str">
            <v>KT22</v>
          </cell>
          <cell r="D52">
            <v>14029</v>
          </cell>
          <cell r="E52">
            <v>0.49081000000000002</v>
          </cell>
        </row>
        <row r="53">
          <cell r="C53" t="str">
            <v>KT502</v>
          </cell>
          <cell r="D53">
            <v>14029</v>
          </cell>
          <cell r="E53">
            <v>2153.13</v>
          </cell>
        </row>
        <row r="54">
          <cell r="C54" t="str">
            <v>KT503</v>
          </cell>
          <cell r="D54">
            <v>14029</v>
          </cell>
          <cell r="E54">
            <v>20134.099999999999</v>
          </cell>
        </row>
        <row r="55">
          <cell r="C55" t="str">
            <v>KT51</v>
          </cell>
          <cell r="D55">
            <v>14029</v>
          </cell>
          <cell r="E55">
            <v>6.8260100000000001</v>
          </cell>
        </row>
        <row r="56">
          <cell r="C56" t="str">
            <v>AT611</v>
          </cell>
          <cell r="D56">
            <v>15374</v>
          </cell>
          <cell r="E56">
            <v>0</v>
          </cell>
        </row>
        <row r="57">
          <cell r="C57" t="str">
            <v>KT22</v>
          </cell>
          <cell r="D57">
            <v>15374</v>
          </cell>
          <cell r="E57">
            <v>0.35777999999999999</v>
          </cell>
        </row>
        <row r="58">
          <cell r="C58" t="str">
            <v>KT502</v>
          </cell>
          <cell r="D58">
            <v>15374</v>
          </cell>
          <cell r="E58">
            <v>5645.24</v>
          </cell>
        </row>
        <row r="59">
          <cell r="C59" t="str">
            <v>KT503</v>
          </cell>
          <cell r="D59">
            <v>15374</v>
          </cell>
          <cell r="E59">
            <v>45633.68</v>
          </cell>
        </row>
        <row r="60">
          <cell r="C60" t="str">
            <v>KT51</v>
          </cell>
          <cell r="D60">
            <v>15374</v>
          </cell>
          <cell r="E60">
            <v>3.0107699999999999</v>
          </cell>
        </row>
        <row r="61">
          <cell r="C61" t="str">
            <v>AT611</v>
          </cell>
          <cell r="D61">
            <v>293</v>
          </cell>
          <cell r="E61">
            <v>0</v>
          </cell>
        </row>
        <row r="62">
          <cell r="C62" t="str">
            <v>KT22</v>
          </cell>
          <cell r="D62">
            <v>293</v>
          </cell>
          <cell r="E62">
            <v>0.50792000000000004</v>
          </cell>
        </row>
        <row r="63">
          <cell r="C63" t="str">
            <v>KT502</v>
          </cell>
          <cell r="D63">
            <v>293</v>
          </cell>
          <cell r="E63">
            <v>1344216.7</v>
          </cell>
        </row>
        <row r="64">
          <cell r="C64" t="str">
            <v>KT503</v>
          </cell>
          <cell r="D64">
            <v>293</v>
          </cell>
          <cell r="E64">
            <v>26976253.690000001</v>
          </cell>
        </row>
        <row r="65">
          <cell r="C65" t="str">
            <v>KT51</v>
          </cell>
          <cell r="D65">
            <v>293</v>
          </cell>
          <cell r="E65">
            <v>10.98212</v>
          </cell>
        </row>
        <row r="66">
          <cell r="C66" t="str">
            <v>AT611</v>
          </cell>
          <cell r="D66">
            <v>7222</v>
          </cell>
          <cell r="E66">
            <v>0</v>
          </cell>
        </row>
        <row r="67">
          <cell r="C67" t="str">
            <v>KT22</v>
          </cell>
          <cell r="D67">
            <v>7222</v>
          </cell>
          <cell r="E67">
            <v>1.0108600000000001</v>
          </cell>
        </row>
        <row r="68">
          <cell r="C68" t="str">
            <v>KT502</v>
          </cell>
          <cell r="D68">
            <v>7222</v>
          </cell>
          <cell r="E68">
            <v>1892406.36</v>
          </cell>
        </row>
        <row r="69">
          <cell r="C69" t="str">
            <v>KT503</v>
          </cell>
          <cell r="D69">
            <v>7222</v>
          </cell>
          <cell r="E69">
            <v>23564628.59</v>
          </cell>
        </row>
        <row r="70">
          <cell r="C70" t="str">
            <v>KT51</v>
          </cell>
          <cell r="D70">
            <v>7222</v>
          </cell>
          <cell r="E70">
            <v>13.6884</v>
          </cell>
        </row>
        <row r="71">
          <cell r="C71" t="str">
            <v>AT611</v>
          </cell>
          <cell r="D71">
            <v>294</v>
          </cell>
          <cell r="E71">
            <v>0</v>
          </cell>
        </row>
        <row r="72">
          <cell r="C72" t="str">
            <v>KT22</v>
          </cell>
          <cell r="D72">
            <v>294</v>
          </cell>
          <cell r="E72">
            <v>0.86477999999999999</v>
          </cell>
        </row>
        <row r="73">
          <cell r="C73" t="str">
            <v>KT502</v>
          </cell>
          <cell r="D73">
            <v>294</v>
          </cell>
          <cell r="E73">
            <v>3279018.09</v>
          </cell>
        </row>
        <row r="74">
          <cell r="C74" t="str">
            <v>KT503</v>
          </cell>
          <cell r="D74">
            <v>294</v>
          </cell>
          <cell r="E74">
            <v>45148651.100000001</v>
          </cell>
        </row>
        <row r="75">
          <cell r="C75" t="str">
            <v>KT51</v>
          </cell>
          <cell r="D75">
            <v>294</v>
          </cell>
          <cell r="E75">
            <v>13.357469999999999</v>
          </cell>
        </row>
        <row r="76">
          <cell r="C76" t="str">
            <v>AT611</v>
          </cell>
          <cell r="D76">
            <v>290</v>
          </cell>
          <cell r="E76">
            <v>0</v>
          </cell>
        </row>
        <row r="77">
          <cell r="C77" t="str">
            <v>KT22</v>
          </cell>
          <cell r="D77">
            <v>290</v>
          </cell>
          <cell r="E77">
            <v>0.28803000000000001</v>
          </cell>
        </row>
        <row r="78">
          <cell r="C78" t="str">
            <v>KT502</v>
          </cell>
          <cell r="D78">
            <v>290</v>
          </cell>
          <cell r="E78">
            <v>5508390.7400000002</v>
          </cell>
        </row>
        <row r="79">
          <cell r="C79" t="str">
            <v>KT503</v>
          </cell>
          <cell r="D79">
            <v>290</v>
          </cell>
          <cell r="E79">
            <v>207647009.63</v>
          </cell>
        </row>
        <row r="80">
          <cell r="C80" t="str">
            <v>KT51</v>
          </cell>
          <cell r="D80">
            <v>290</v>
          </cell>
          <cell r="E80">
            <v>11.9702</v>
          </cell>
        </row>
        <row r="81">
          <cell r="C81" t="str">
            <v>AT611</v>
          </cell>
          <cell r="D81">
            <v>7223</v>
          </cell>
          <cell r="E81">
            <v>0</v>
          </cell>
        </row>
        <row r="82">
          <cell r="C82" t="str">
            <v>KT22</v>
          </cell>
          <cell r="D82">
            <v>7223</v>
          </cell>
          <cell r="E82">
            <v>0.48371999999999998</v>
          </cell>
        </row>
        <row r="83">
          <cell r="C83" t="str">
            <v>KT502</v>
          </cell>
          <cell r="D83">
            <v>7223</v>
          </cell>
          <cell r="E83">
            <v>7100.54</v>
          </cell>
        </row>
        <row r="84">
          <cell r="C84" t="str">
            <v>KT503</v>
          </cell>
          <cell r="D84">
            <v>7223</v>
          </cell>
          <cell r="E84">
            <v>116121.19</v>
          </cell>
        </row>
        <row r="85">
          <cell r="C85" t="str">
            <v>KT51</v>
          </cell>
          <cell r="D85">
            <v>7223</v>
          </cell>
          <cell r="E85">
            <v>8.3316999999999997</v>
          </cell>
        </row>
        <row r="86">
          <cell r="C86" t="str">
            <v>AT611</v>
          </cell>
          <cell r="D86">
            <v>1384</v>
          </cell>
          <cell r="E86">
            <v>0</v>
          </cell>
        </row>
        <row r="87">
          <cell r="C87" t="str">
            <v>KT22</v>
          </cell>
          <cell r="D87">
            <v>1384</v>
          </cell>
          <cell r="E87">
            <v>0.4753</v>
          </cell>
        </row>
        <row r="88">
          <cell r="C88" t="str">
            <v>KT502</v>
          </cell>
          <cell r="D88">
            <v>1384</v>
          </cell>
          <cell r="E88">
            <v>299732.13</v>
          </cell>
        </row>
        <row r="89">
          <cell r="C89" t="str">
            <v>KT503</v>
          </cell>
          <cell r="D89">
            <v>1384</v>
          </cell>
          <cell r="E89">
            <v>4236915.26</v>
          </cell>
        </row>
        <row r="90">
          <cell r="C90" t="str">
            <v>KT51</v>
          </cell>
          <cell r="D90">
            <v>1384</v>
          </cell>
          <cell r="E90">
            <v>7.0612000000000004</v>
          </cell>
        </row>
        <row r="91">
          <cell r="C91" t="str">
            <v>AT611</v>
          </cell>
          <cell r="D91">
            <v>7221</v>
          </cell>
          <cell r="E91">
            <v>0</v>
          </cell>
        </row>
        <row r="92">
          <cell r="C92" t="str">
            <v>KT22</v>
          </cell>
          <cell r="D92">
            <v>7221</v>
          </cell>
          <cell r="E92">
            <v>0.43031000000000003</v>
          </cell>
        </row>
        <row r="93">
          <cell r="C93" t="str">
            <v>KT502</v>
          </cell>
          <cell r="D93">
            <v>7221</v>
          </cell>
          <cell r="E93">
            <v>27738.66</v>
          </cell>
        </row>
        <row r="94">
          <cell r="C94" t="str">
            <v>KT503</v>
          </cell>
          <cell r="D94">
            <v>7221</v>
          </cell>
          <cell r="E94">
            <v>752224.08</v>
          </cell>
        </row>
        <row r="95">
          <cell r="C95" t="str">
            <v>KT51</v>
          </cell>
          <cell r="D95">
            <v>7221</v>
          </cell>
          <cell r="E95">
            <v>13.439399999999999</v>
          </cell>
        </row>
        <row r="96">
          <cell r="C96" t="str">
            <v>AT611</v>
          </cell>
          <cell r="D96">
            <v>1318</v>
          </cell>
          <cell r="E96">
            <v>0</v>
          </cell>
        </row>
        <row r="97">
          <cell r="C97" t="str">
            <v>KT22</v>
          </cell>
          <cell r="D97">
            <v>1318</v>
          </cell>
          <cell r="E97">
            <v>0.61817999999999995</v>
          </cell>
        </row>
        <row r="98">
          <cell r="C98" t="str">
            <v>KT502</v>
          </cell>
          <cell r="D98">
            <v>1318</v>
          </cell>
          <cell r="E98">
            <v>214347.62</v>
          </cell>
        </row>
        <row r="99">
          <cell r="C99" t="str">
            <v>KT503</v>
          </cell>
          <cell r="D99">
            <v>1318</v>
          </cell>
          <cell r="E99">
            <v>5072095.5999999996</v>
          </cell>
        </row>
        <row r="100">
          <cell r="C100" t="str">
            <v>KT51</v>
          </cell>
          <cell r="D100">
            <v>1318</v>
          </cell>
          <cell r="E100">
            <v>20.08192</v>
          </cell>
        </row>
        <row r="101">
          <cell r="C101" t="str">
            <v>AT611</v>
          </cell>
          <cell r="D101">
            <v>9783</v>
          </cell>
          <cell r="E101">
            <v>0</v>
          </cell>
        </row>
        <row r="102">
          <cell r="C102" t="str">
            <v>KT22</v>
          </cell>
          <cell r="D102">
            <v>9783</v>
          </cell>
          <cell r="E102">
            <v>-1.0188900000000001</v>
          </cell>
        </row>
        <row r="103">
          <cell r="C103" t="str">
            <v>KT502</v>
          </cell>
          <cell r="D103">
            <v>9783</v>
          </cell>
          <cell r="E103">
            <v>8894.67</v>
          </cell>
        </row>
        <row r="104">
          <cell r="C104" t="str">
            <v>KT503</v>
          </cell>
          <cell r="D104">
            <v>9783</v>
          </cell>
          <cell r="E104">
            <v>0</v>
          </cell>
        </row>
        <row r="105">
          <cell r="C105" t="str">
            <v>KT51</v>
          </cell>
          <cell r="D105">
            <v>9783</v>
          </cell>
          <cell r="E105">
            <v>5.8278699999999999</v>
          </cell>
        </row>
        <row r="106">
          <cell r="C106" t="str">
            <v>AT611</v>
          </cell>
          <cell r="D106">
            <v>292</v>
          </cell>
          <cell r="E106">
            <v>0</v>
          </cell>
        </row>
        <row r="107">
          <cell r="C107" t="str">
            <v>KT22</v>
          </cell>
          <cell r="D107">
            <v>292</v>
          </cell>
          <cell r="E107">
            <v>1.31026</v>
          </cell>
        </row>
        <row r="108">
          <cell r="C108" t="str">
            <v>KT502</v>
          </cell>
          <cell r="D108">
            <v>292</v>
          </cell>
          <cell r="E108">
            <v>5449081.9400000004</v>
          </cell>
        </row>
        <row r="109">
          <cell r="C109" t="str">
            <v>KT503</v>
          </cell>
          <cell r="D109">
            <v>292</v>
          </cell>
          <cell r="E109">
            <v>53087443.579999998</v>
          </cell>
        </row>
        <row r="110">
          <cell r="C110" t="str">
            <v>KT51</v>
          </cell>
          <cell r="D110">
            <v>292</v>
          </cell>
          <cell r="E110">
            <v>14.141690000000001</v>
          </cell>
        </row>
        <row r="111">
          <cell r="C111" t="str">
            <v>AT611</v>
          </cell>
          <cell r="D111">
            <v>1438</v>
          </cell>
          <cell r="E111">
            <v>0</v>
          </cell>
        </row>
        <row r="112">
          <cell r="C112" t="str">
            <v>KT22</v>
          </cell>
          <cell r="D112">
            <v>1438</v>
          </cell>
          <cell r="E112">
            <v>-4.3604900000000004</v>
          </cell>
        </row>
        <row r="113">
          <cell r="C113" t="str">
            <v>KT502</v>
          </cell>
          <cell r="D113">
            <v>1438</v>
          </cell>
          <cell r="E113">
            <v>0</v>
          </cell>
        </row>
        <row r="114">
          <cell r="C114" t="str">
            <v>KT503</v>
          </cell>
          <cell r="D114">
            <v>1438</v>
          </cell>
          <cell r="E114">
            <v>0</v>
          </cell>
        </row>
        <row r="115">
          <cell r="C115" t="str">
            <v>KT51</v>
          </cell>
          <cell r="D115">
            <v>1438</v>
          </cell>
          <cell r="E115">
            <v>-0.68718999999999997</v>
          </cell>
        </row>
        <row r="116">
          <cell r="C116" t="str">
            <v>AT611</v>
          </cell>
          <cell r="D116">
            <v>15375</v>
          </cell>
          <cell r="E116">
            <v>0</v>
          </cell>
        </row>
        <row r="117">
          <cell r="C117" t="str">
            <v>KT22</v>
          </cell>
          <cell r="D117">
            <v>15375</v>
          </cell>
          <cell r="E117">
            <v>-1.36747</v>
          </cell>
        </row>
        <row r="118">
          <cell r="C118" t="str">
            <v>KT502</v>
          </cell>
          <cell r="D118">
            <v>15375</v>
          </cell>
          <cell r="E118">
            <v>-19214.09</v>
          </cell>
        </row>
        <row r="119">
          <cell r="C119" t="str">
            <v>KT503</v>
          </cell>
          <cell r="D119">
            <v>15375</v>
          </cell>
          <cell r="E119">
            <v>-9190.5400000000009</v>
          </cell>
        </row>
        <row r="120">
          <cell r="C120" t="str">
            <v>KT51</v>
          </cell>
          <cell r="D120">
            <v>15375</v>
          </cell>
          <cell r="E120">
            <v>-0.35452</v>
          </cell>
        </row>
        <row r="121">
          <cell r="C121" t="str">
            <v>AT611</v>
          </cell>
          <cell r="D121">
            <v>9784</v>
          </cell>
          <cell r="E121">
            <v>0</v>
          </cell>
        </row>
        <row r="122">
          <cell r="C122" t="str">
            <v>KT22</v>
          </cell>
          <cell r="D122">
            <v>9784</v>
          </cell>
          <cell r="E122">
            <v>-2.3156300000000001</v>
          </cell>
        </row>
        <row r="123">
          <cell r="C123" t="str">
            <v>KT502</v>
          </cell>
          <cell r="D123">
            <v>9784</v>
          </cell>
          <cell r="E123">
            <v>0</v>
          </cell>
        </row>
        <row r="124">
          <cell r="C124" t="str">
            <v>KT503</v>
          </cell>
          <cell r="D124">
            <v>9784</v>
          </cell>
          <cell r="E124">
            <v>0</v>
          </cell>
        </row>
        <row r="125">
          <cell r="C125" t="str">
            <v>KT51</v>
          </cell>
          <cell r="D125">
            <v>9784</v>
          </cell>
          <cell r="E125">
            <v>19.221029999999999</v>
          </cell>
        </row>
        <row r="126">
          <cell r="C126" t="str">
            <v>AT611</v>
          </cell>
          <cell r="D126">
            <v>1454</v>
          </cell>
          <cell r="E126">
            <v>0</v>
          </cell>
        </row>
        <row r="127">
          <cell r="C127" t="str">
            <v>KT22</v>
          </cell>
          <cell r="D127">
            <v>1454</v>
          </cell>
          <cell r="E127">
            <v>2.1417700000000002</v>
          </cell>
        </row>
        <row r="128">
          <cell r="C128" t="str">
            <v>KT502</v>
          </cell>
          <cell r="D128">
            <v>1454</v>
          </cell>
          <cell r="E128">
            <v>112343.92</v>
          </cell>
        </row>
        <row r="129">
          <cell r="C129" t="str">
            <v>KT503</v>
          </cell>
          <cell r="D129">
            <v>1454</v>
          </cell>
          <cell r="E129">
            <v>993710.15</v>
          </cell>
        </row>
        <row r="130">
          <cell r="C130" t="str">
            <v>KT51</v>
          </cell>
          <cell r="D130">
            <v>1454</v>
          </cell>
          <cell r="E130">
            <v>26.34365</v>
          </cell>
        </row>
        <row r="131">
          <cell r="C131" t="str">
            <v>AT611</v>
          </cell>
          <cell r="D131">
            <v>9785</v>
          </cell>
          <cell r="E131">
            <v>0</v>
          </cell>
        </row>
        <row r="132">
          <cell r="C132" t="str">
            <v>KT22</v>
          </cell>
          <cell r="D132">
            <v>9785</v>
          </cell>
          <cell r="E132">
            <v>-0.20830000000000001</v>
          </cell>
        </row>
        <row r="133">
          <cell r="C133" t="str">
            <v>KT502</v>
          </cell>
          <cell r="D133">
            <v>9785</v>
          </cell>
          <cell r="E133">
            <v>0</v>
          </cell>
        </row>
        <row r="134">
          <cell r="C134" t="str">
            <v>KT503</v>
          </cell>
          <cell r="D134">
            <v>9785</v>
          </cell>
          <cell r="E134">
            <v>0</v>
          </cell>
        </row>
        <row r="135">
          <cell r="C135" t="str">
            <v>KT51</v>
          </cell>
          <cell r="D135">
            <v>9785</v>
          </cell>
          <cell r="E135">
            <v>3.7812800000000002</v>
          </cell>
        </row>
        <row r="136">
          <cell r="C136" t="str">
            <v>AT611</v>
          </cell>
          <cell r="D136">
            <v>1455</v>
          </cell>
          <cell r="E136">
            <v>0</v>
          </cell>
        </row>
        <row r="137">
          <cell r="C137" t="str">
            <v>KT22</v>
          </cell>
          <cell r="D137">
            <v>1455</v>
          </cell>
          <cell r="E137">
            <v>0.97150999999999998</v>
          </cell>
        </row>
        <row r="138">
          <cell r="C138" t="str">
            <v>KT502</v>
          </cell>
          <cell r="D138">
            <v>1455</v>
          </cell>
          <cell r="E138">
            <v>31208.06</v>
          </cell>
        </row>
        <row r="139">
          <cell r="C139" t="str">
            <v>KT503</v>
          </cell>
          <cell r="D139">
            <v>1455</v>
          </cell>
          <cell r="E139">
            <v>160408.82</v>
          </cell>
        </row>
        <row r="140">
          <cell r="C140" t="str">
            <v>KT51</v>
          </cell>
          <cell r="D140">
            <v>1455</v>
          </cell>
          <cell r="E140">
            <v>5.2839299999999998</v>
          </cell>
        </row>
        <row r="141">
          <cell r="C141" t="str">
            <v>AT611</v>
          </cell>
          <cell r="D141">
            <v>394</v>
          </cell>
          <cell r="E141">
            <v>0</v>
          </cell>
        </row>
        <row r="142">
          <cell r="C142" t="str">
            <v>KT22</v>
          </cell>
          <cell r="D142">
            <v>394</v>
          </cell>
          <cell r="E142">
            <v>0.66349999999999998</v>
          </cell>
        </row>
        <row r="143">
          <cell r="C143" t="str">
            <v>KT502</v>
          </cell>
          <cell r="D143">
            <v>394</v>
          </cell>
          <cell r="E143">
            <v>0</v>
          </cell>
        </row>
        <row r="144">
          <cell r="C144" t="str">
            <v>KT503</v>
          </cell>
          <cell r="D144">
            <v>394</v>
          </cell>
          <cell r="E144">
            <v>0</v>
          </cell>
        </row>
        <row r="145">
          <cell r="C145" t="str">
            <v>KT51</v>
          </cell>
          <cell r="D145">
            <v>394</v>
          </cell>
          <cell r="E145">
            <v>7.9008000000000003</v>
          </cell>
        </row>
        <row r="146">
          <cell r="C146" t="str">
            <v>AT611</v>
          </cell>
          <cell r="D146">
            <v>9920</v>
          </cell>
          <cell r="E146">
            <v>0</v>
          </cell>
        </row>
        <row r="147">
          <cell r="C147" t="str">
            <v>KT22</v>
          </cell>
          <cell r="D147">
            <v>9920</v>
          </cell>
          <cell r="E147">
            <v>0.39433000000000001</v>
          </cell>
        </row>
        <row r="148">
          <cell r="C148" t="str">
            <v>KT502</v>
          </cell>
          <cell r="D148">
            <v>9920</v>
          </cell>
          <cell r="E148">
            <v>3646871.11</v>
          </cell>
        </row>
        <row r="149">
          <cell r="C149" t="str">
            <v>KT503</v>
          </cell>
          <cell r="D149">
            <v>9920</v>
          </cell>
          <cell r="E149">
            <v>102030274.58</v>
          </cell>
        </row>
        <row r="150">
          <cell r="C150" t="str">
            <v>KT51</v>
          </cell>
          <cell r="D150">
            <v>9920</v>
          </cell>
          <cell r="E150">
            <v>11.865539999999999</v>
          </cell>
        </row>
        <row r="151">
          <cell r="C151" t="str">
            <v>AT611</v>
          </cell>
          <cell r="D151">
            <v>392</v>
          </cell>
          <cell r="E151">
            <v>0</v>
          </cell>
        </row>
        <row r="152">
          <cell r="C152" t="str">
            <v>KT22</v>
          </cell>
          <cell r="D152">
            <v>392</v>
          </cell>
          <cell r="E152">
            <v>0.82359000000000004</v>
          </cell>
        </row>
        <row r="153">
          <cell r="C153" t="str">
            <v>KT502</v>
          </cell>
          <cell r="D153">
            <v>392</v>
          </cell>
          <cell r="E153">
            <v>17858125.190000001</v>
          </cell>
        </row>
        <row r="154">
          <cell r="C154" t="str">
            <v>KT503</v>
          </cell>
          <cell r="D154">
            <v>392</v>
          </cell>
          <cell r="E154">
            <v>237056972.28999999</v>
          </cell>
        </row>
        <row r="155">
          <cell r="C155" t="str">
            <v>KT51</v>
          </cell>
          <cell r="D155">
            <v>392</v>
          </cell>
          <cell r="E155">
            <v>11.974539999999999</v>
          </cell>
        </row>
        <row r="156">
          <cell r="C156" t="str">
            <v>AT611</v>
          </cell>
          <cell r="D156">
            <v>299</v>
          </cell>
          <cell r="E156">
            <v>0</v>
          </cell>
        </row>
        <row r="157">
          <cell r="C157" t="str">
            <v>KT22</v>
          </cell>
          <cell r="D157">
            <v>299</v>
          </cell>
          <cell r="E157">
            <v>0.82038999999999995</v>
          </cell>
        </row>
        <row r="158">
          <cell r="C158" t="str">
            <v>KT502</v>
          </cell>
          <cell r="D158">
            <v>299</v>
          </cell>
          <cell r="E158">
            <v>7790903.29</v>
          </cell>
        </row>
        <row r="159">
          <cell r="C159" t="str">
            <v>KT503</v>
          </cell>
          <cell r="D159">
            <v>299</v>
          </cell>
          <cell r="E159">
            <v>107962290.78</v>
          </cell>
        </row>
        <row r="160">
          <cell r="C160" t="str">
            <v>KT51</v>
          </cell>
          <cell r="D160">
            <v>299</v>
          </cell>
          <cell r="E160">
            <v>12.77718</v>
          </cell>
        </row>
        <row r="161">
          <cell r="C161" t="str">
            <v>AT611</v>
          </cell>
          <cell r="D161">
            <v>408</v>
          </cell>
          <cell r="E161">
            <v>0</v>
          </cell>
        </row>
        <row r="162">
          <cell r="C162" t="str">
            <v>KT22</v>
          </cell>
          <cell r="D162">
            <v>408</v>
          </cell>
          <cell r="E162">
            <v>0.63527</v>
          </cell>
        </row>
        <row r="163">
          <cell r="C163" t="str">
            <v>KT502</v>
          </cell>
          <cell r="D163">
            <v>408</v>
          </cell>
          <cell r="E163">
            <v>30163873.710000001</v>
          </cell>
        </row>
        <row r="164">
          <cell r="C164" t="str">
            <v>KT503</v>
          </cell>
          <cell r="D164">
            <v>408</v>
          </cell>
          <cell r="E164">
            <v>576987314.66999996</v>
          </cell>
        </row>
        <row r="165">
          <cell r="C165" t="str">
            <v>KT51</v>
          </cell>
          <cell r="D165">
            <v>408</v>
          </cell>
          <cell r="E165">
            <v>13.775779999999999</v>
          </cell>
        </row>
        <row r="166">
          <cell r="C166" t="str">
            <v>AT611</v>
          </cell>
          <cell r="D166">
            <v>9921</v>
          </cell>
          <cell r="E166">
            <v>0</v>
          </cell>
        </row>
        <row r="167">
          <cell r="C167" t="str">
            <v>KT22</v>
          </cell>
          <cell r="D167">
            <v>9921</v>
          </cell>
          <cell r="E167">
            <v>0.33251999999999998</v>
          </cell>
        </row>
        <row r="168">
          <cell r="C168" t="str">
            <v>KT502</v>
          </cell>
          <cell r="D168">
            <v>9921</v>
          </cell>
          <cell r="E168">
            <v>536328.56999999995</v>
          </cell>
        </row>
        <row r="169">
          <cell r="C169" t="str">
            <v>KT503</v>
          </cell>
          <cell r="D169">
            <v>9921</v>
          </cell>
          <cell r="E169">
            <v>13994996.98</v>
          </cell>
        </row>
        <row r="170">
          <cell r="C170" t="str">
            <v>KT51</v>
          </cell>
          <cell r="D170">
            <v>9921</v>
          </cell>
          <cell r="E170">
            <v>9.2714700000000008</v>
          </cell>
        </row>
        <row r="171">
          <cell r="C171" t="str">
            <v>AT611</v>
          </cell>
          <cell r="D171">
            <v>1257</v>
          </cell>
          <cell r="E171">
            <v>0</v>
          </cell>
        </row>
        <row r="172">
          <cell r="C172" t="str">
            <v>KT22</v>
          </cell>
          <cell r="D172">
            <v>1257</v>
          </cell>
          <cell r="E172">
            <v>0.44706000000000001</v>
          </cell>
        </row>
        <row r="173">
          <cell r="C173" t="str">
            <v>KT502</v>
          </cell>
          <cell r="D173">
            <v>1257</v>
          </cell>
          <cell r="E173">
            <v>458169.92</v>
          </cell>
        </row>
        <row r="174">
          <cell r="C174" t="str">
            <v>KT503</v>
          </cell>
          <cell r="D174">
            <v>1257</v>
          </cell>
          <cell r="E174">
            <v>4704613.03</v>
          </cell>
        </row>
        <row r="175">
          <cell r="C175" t="str">
            <v>KT51</v>
          </cell>
          <cell r="D175">
            <v>1257</v>
          </cell>
          <cell r="E175">
            <v>4.6524599999999996</v>
          </cell>
        </row>
        <row r="176">
          <cell r="C176" t="str">
            <v>AT611</v>
          </cell>
          <cell r="D176">
            <v>9755</v>
          </cell>
          <cell r="E176">
            <v>0</v>
          </cell>
        </row>
        <row r="177">
          <cell r="C177" t="str">
            <v>KT22</v>
          </cell>
          <cell r="D177">
            <v>9755</v>
          </cell>
          <cell r="E177">
            <v>0.42327999999999999</v>
          </cell>
        </row>
        <row r="178">
          <cell r="C178" t="str">
            <v>KT502</v>
          </cell>
          <cell r="D178">
            <v>9755</v>
          </cell>
          <cell r="E178">
            <v>122133.13</v>
          </cell>
        </row>
        <row r="179">
          <cell r="C179" t="str">
            <v>KT503</v>
          </cell>
          <cell r="D179">
            <v>9755</v>
          </cell>
          <cell r="E179">
            <v>3393420.08</v>
          </cell>
        </row>
        <row r="180">
          <cell r="C180" t="str">
            <v>KT51</v>
          </cell>
          <cell r="D180">
            <v>9755</v>
          </cell>
          <cell r="E180">
            <v>14.66473</v>
          </cell>
        </row>
        <row r="181">
          <cell r="C181" t="str">
            <v>AT611</v>
          </cell>
          <cell r="D181">
            <v>1258</v>
          </cell>
          <cell r="E181">
            <v>0</v>
          </cell>
        </row>
        <row r="182">
          <cell r="C182" t="str">
            <v>KT22</v>
          </cell>
          <cell r="D182">
            <v>1258</v>
          </cell>
          <cell r="E182">
            <v>0.93745000000000001</v>
          </cell>
        </row>
        <row r="183">
          <cell r="C183" t="str">
            <v>KT502</v>
          </cell>
          <cell r="D183">
            <v>1258</v>
          </cell>
          <cell r="E183">
            <v>509816.98</v>
          </cell>
        </row>
        <row r="184">
          <cell r="C184" t="str">
            <v>KT503</v>
          </cell>
          <cell r="D184">
            <v>1258</v>
          </cell>
          <cell r="E184">
            <v>10845944.439999999</v>
          </cell>
        </row>
        <row r="185">
          <cell r="C185" t="str">
            <v>KT51</v>
          </cell>
          <cell r="D185">
            <v>1258</v>
          </cell>
          <cell r="E185">
            <v>27.012830000000001</v>
          </cell>
        </row>
        <row r="186">
          <cell r="C186" t="str">
            <v>AT611</v>
          </cell>
          <cell r="D186">
            <v>15370</v>
          </cell>
          <cell r="E186">
            <v>0</v>
          </cell>
        </row>
        <row r="187">
          <cell r="C187" t="str">
            <v>KT22</v>
          </cell>
          <cell r="D187">
            <v>15370</v>
          </cell>
          <cell r="E187">
            <v>-1.3145899999999999</v>
          </cell>
        </row>
        <row r="188">
          <cell r="C188" t="str">
            <v>KT502</v>
          </cell>
          <cell r="D188">
            <v>15370</v>
          </cell>
          <cell r="E188">
            <v>-90226.64</v>
          </cell>
        </row>
        <row r="189">
          <cell r="C189" t="str">
            <v>KT503</v>
          </cell>
          <cell r="D189">
            <v>15370</v>
          </cell>
          <cell r="E189">
            <v>-89760.6</v>
          </cell>
        </row>
        <row r="190">
          <cell r="C190" t="str">
            <v>KT51</v>
          </cell>
          <cell r="D190">
            <v>15370</v>
          </cell>
          <cell r="E190">
            <v>-0.21987000000000001</v>
          </cell>
        </row>
        <row r="191">
          <cell r="C191" t="str">
            <v>AT611</v>
          </cell>
          <cell r="D191">
            <v>9756</v>
          </cell>
          <cell r="E191">
            <v>0</v>
          </cell>
        </row>
        <row r="192">
          <cell r="C192" t="str">
            <v>KT22</v>
          </cell>
          <cell r="D192">
            <v>9756</v>
          </cell>
          <cell r="E192">
            <v>0.44725999999999999</v>
          </cell>
        </row>
        <row r="193">
          <cell r="C193" t="str">
            <v>KT502</v>
          </cell>
          <cell r="D193">
            <v>9756</v>
          </cell>
          <cell r="E193">
            <v>607881.71</v>
          </cell>
        </row>
        <row r="194">
          <cell r="C194" t="str">
            <v>KT503</v>
          </cell>
          <cell r="D194">
            <v>9756</v>
          </cell>
          <cell r="E194">
            <v>11923680.939999999</v>
          </cell>
        </row>
        <row r="195">
          <cell r="C195" t="str">
            <v>KT51</v>
          </cell>
          <cell r="D195">
            <v>9756</v>
          </cell>
          <cell r="E195">
            <v>9.5110299999999999</v>
          </cell>
        </row>
        <row r="196">
          <cell r="C196" t="str">
            <v>AT611</v>
          </cell>
          <cell r="D196">
            <v>13231</v>
          </cell>
          <cell r="E196">
            <v>0</v>
          </cell>
        </row>
        <row r="197">
          <cell r="C197" t="str">
            <v>KT22</v>
          </cell>
          <cell r="D197">
            <v>13231</v>
          </cell>
          <cell r="E197">
            <v>0.44785999999999998</v>
          </cell>
        </row>
        <row r="198">
          <cell r="C198" t="str">
            <v>KT502</v>
          </cell>
          <cell r="D198">
            <v>13231</v>
          </cell>
          <cell r="E198">
            <v>152953.9</v>
          </cell>
        </row>
        <row r="199">
          <cell r="C199" t="str">
            <v>KT503</v>
          </cell>
          <cell r="D199">
            <v>13231</v>
          </cell>
          <cell r="E199">
            <v>3256143.58</v>
          </cell>
        </row>
        <row r="200">
          <cell r="C200" t="str">
            <v>KT51</v>
          </cell>
          <cell r="D200">
            <v>13231</v>
          </cell>
          <cell r="E200">
            <v>11.60698</v>
          </cell>
        </row>
        <row r="201">
          <cell r="C201" t="str">
            <v>AT611</v>
          </cell>
          <cell r="D201">
            <v>9922</v>
          </cell>
          <cell r="E201">
            <v>0</v>
          </cell>
        </row>
        <row r="202">
          <cell r="C202" t="str">
            <v>KT22</v>
          </cell>
          <cell r="D202">
            <v>9922</v>
          </cell>
          <cell r="E202">
            <v>0.54766999999999999</v>
          </cell>
        </row>
        <row r="203">
          <cell r="C203" t="str">
            <v>KT502</v>
          </cell>
          <cell r="D203">
            <v>9922</v>
          </cell>
          <cell r="E203">
            <v>252946.22</v>
          </cell>
        </row>
        <row r="204">
          <cell r="C204" t="str">
            <v>KT503</v>
          </cell>
          <cell r="D204">
            <v>9922</v>
          </cell>
          <cell r="E204">
            <v>5777846.4400000004</v>
          </cell>
        </row>
        <row r="205">
          <cell r="C205" t="str">
            <v>KT51</v>
          </cell>
          <cell r="D205">
            <v>9922</v>
          </cell>
          <cell r="E205">
            <v>14.56817</v>
          </cell>
        </row>
        <row r="206">
          <cell r="C206" t="str">
            <v>AT611</v>
          </cell>
          <cell r="D206">
            <v>15371</v>
          </cell>
          <cell r="E206">
            <v>0</v>
          </cell>
        </row>
        <row r="207">
          <cell r="C207" t="str">
            <v>KT22</v>
          </cell>
          <cell r="D207">
            <v>15371</v>
          </cell>
          <cell r="E207">
            <v>-1.3793599999999999</v>
          </cell>
        </row>
        <row r="208">
          <cell r="C208" t="str">
            <v>KT502</v>
          </cell>
          <cell r="D208">
            <v>15371</v>
          </cell>
          <cell r="E208">
            <v>-211951.89</v>
          </cell>
        </row>
        <row r="209">
          <cell r="C209" t="str">
            <v>KT503</v>
          </cell>
          <cell r="D209">
            <v>15371</v>
          </cell>
          <cell r="E209">
            <v>-9726.67</v>
          </cell>
        </row>
        <row r="210">
          <cell r="C210" t="str">
            <v>KT51</v>
          </cell>
          <cell r="D210">
            <v>15371</v>
          </cell>
          <cell r="E210">
            <v>4.7859699999999998</v>
          </cell>
        </row>
        <row r="211">
          <cell r="C211" t="str">
            <v>AT611</v>
          </cell>
          <cell r="D211">
            <v>420</v>
          </cell>
          <cell r="E211">
            <v>0</v>
          </cell>
        </row>
        <row r="212">
          <cell r="C212" t="str">
            <v>KT22</v>
          </cell>
          <cell r="D212">
            <v>420</v>
          </cell>
          <cell r="E212">
            <v>8.9639999999999997E-2</v>
          </cell>
        </row>
        <row r="213">
          <cell r="C213" t="str">
            <v>KT502</v>
          </cell>
          <cell r="D213">
            <v>420</v>
          </cell>
          <cell r="E213">
            <v>133334.19</v>
          </cell>
        </row>
        <row r="214">
          <cell r="C214" t="str">
            <v>KT503</v>
          </cell>
          <cell r="D214">
            <v>420</v>
          </cell>
          <cell r="E214">
            <v>12249225.210000001</v>
          </cell>
        </row>
        <row r="215">
          <cell r="C215" t="str">
            <v>KT51</v>
          </cell>
          <cell r="D215">
            <v>420</v>
          </cell>
          <cell r="E215">
            <v>9.6087199999999999</v>
          </cell>
        </row>
        <row r="216">
          <cell r="C216" t="str">
            <v>AT611</v>
          </cell>
          <cell r="D216">
            <v>7243</v>
          </cell>
          <cell r="E216">
            <v>0</v>
          </cell>
        </row>
        <row r="217">
          <cell r="C217" t="str">
            <v>KT22</v>
          </cell>
          <cell r="D217">
            <v>7243</v>
          </cell>
          <cell r="E217">
            <v>1.0080199999999999</v>
          </cell>
        </row>
        <row r="218">
          <cell r="C218" t="str">
            <v>KT502</v>
          </cell>
          <cell r="D218">
            <v>7243</v>
          </cell>
          <cell r="E218">
            <v>28828649.030000001</v>
          </cell>
        </row>
        <row r="219">
          <cell r="C219" t="str">
            <v>KT503</v>
          </cell>
          <cell r="D219">
            <v>7243</v>
          </cell>
          <cell r="E219">
            <v>347330706.18000001</v>
          </cell>
        </row>
        <row r="220">
          <cell r="C220" t="str">
            <v>KT51</v>
          </cell>
          <cell r="D220">
            <v>7243</v>
          </cell>
          <cell r="E220">
            <v>13.45565</v>
          </cell>
        </row>
        <row r="221">
          <cell r="C221" t="str">
            <v>AT611</v>
          </cell>
          <cell r="D221">
            <v>1317</v>
          </cell>
          <cell r="E221">
            <v>0</v>
          </cell>
        </row>
        <row r="222">
          <cell r="C222" t="str">
            <v>KT22</v>
          </cell>
          <cell r="D222">
            <v>1317</v>
          </cell>
          <cell r="E222">
            <v>1.15486</v>
          </cell>
        </row>
        <row r="223">
          <cell r="C223" t="str">
            <v>KT502</v>
          </cell>
          <cell r="D223">
            <v>1317</v>
          </cell>
          <cell r="E223">
            <v>361319.84</v>
          </cell>
        </row>
        <row r="224">
          <cell r="C224" t="str">
            <v>KT503</v>
          </cell>
          <cell r="D224">
            <v>1317</v>
          </cell>
          <cell r="E224">
            <v>5979513.2400000002</v>
          </cell>
        </row>
        <row r="225">
          <cell r="C225" t="str">
            <v>KT51</v>
          </cell>
          <cell r="D225">
            <v>1317</v>
          </cell>
          <cell r="E225">
            <v>22.914899999999999</v>
          </cell>
        </row>
        <row r="226">
          <cell r="C226" t="str">
            <v>AT611</v>
          </cell>
          <cell r="D226">
            <v>14118</v>
          </cell>
          <cell r="E226">
            <v>0</v>
          </cell>
        </row>
        <row r="227">
          <cell r="C227" t="str">
            <v>KT22</v>
          </cell>
          <cell r="D227">
            <v>14118</v>
          </cell>
          <cell r="E227">
            <v>0.4793</v>
          </cell>
        </row>
        <row r="228">
          <cell r="C228" t="str">
            <v>KT502</v>
          </cell>
          <cell r="D228">
            <v>14118</v>
          </cell>
          <cell r="E228">
            <v>6308.37</v>
          </cell>
        </row>
        <row r="229">
          <cell r="C229" t="str">
            <v>KT503</v>
          </cell>
          <cell r="D229">
            <v>14118</v>
          </cell>
          <cell r="E229">
            <v>130824.3</v>
          </cell>
        </row>
        <row r="230">
          <cell r="C230" t="str">
            <v>KT51</v>
          </cell>
          <cell r="D230">
            <v>14118</v>
          </cell>
          <cell r="E230">
            <v>11.674659999999999</v>
          </cell>
        </row>
        <row r="231">
          <cell r="C231" t="str">
            <v>AT611</v>
          </cell>
          <cell r="D231">
            <v>1471</v>
          </cell>
          <cell r="E231">
            <v>0</v>
          </cell>
        </row>
        <row r="232">
          <cell r="C232" t="str">
            <v>KT22</v>
          </cell>
          <cell r="D232">
            <v>1471</v>
          </cell>
          <cell r="E232">
            <v>0.64275000000000004</v>
          </cell>
        </row>
        <row r="233">
          <cell r="C233" t="str">
            <v>KT502</v>
          </cell>
          <cell r="D233">
            <v>1471</v>
          </cell>
          <cell r="E233">
            <v>6370.31</v>
          </cell>
        </row>
        <row r="234">
          <cell r="C234" t="str">
            <v>KT503</v>
          </cell>
          <cell r="D234">
            <v>1471</v>
          </cell>
          <cell r="E234">
            <v>40010.85</v>
          </cell>
        </row>
        <row r="235">
          <cell r="C235" t="str">
            <v>KT51</v>
          </cell>
          <cell r="D235">
            <v>1471</v>
          </cell>
          <cell r="E235">
            <v>3.77319</v>
          </cell>
        </row>
        <row r="236">
          <cell r="C236" t="str">
            <v>AT611</v>
          </cell>
          <cell r="D236">
            <v>7244</v>
          </cell>
          <cell r="E236">
            <v>0</v>
          </cell>
        </row>
        <row r="237">
          <cell r="C237" t="str">
            <v>KT22</v>
          </cell>
          <cell r="D237">
            <v>7244</v>
          </cell>
          <cell r="E237">
            <v>0.51317999999999997</v>
          </cell>
        </row>
        <row r="238">
          <cell r="C238" t="str">
            <v>KT502</v>
          </cell>
          <cell r="D238">
            <v>7244</v>
          </cell>
          <cell r="E238">
            <v>85567.13</v>
          </cell>
        </row>
        <row r="239">
          <cell r="C239" t="str">
            <v>KT503</v>
          </cell>
          <cell r="D239">
            <v>7244</v>
          </cell>
          <cell r="E239">
            <v>1189220.22</v>
          </cell>
        </row>
        <row r="240">
          <cell r="C240" t="str">
            <v>KT51</v>
          </cell>
          <cell r="D240">
            <v>7244</v>
          </cell>
          <cell r="E240">
            <v>7.9096000000000002</v>
          </cell>
        </row>
        <row r="241">
          <cell r="C241" t="str">
            <v>AT611</v>
          </cell>
          <cell r="D241">
            <v>7242</v>
          </cell>
          <cell r="E241">
            <v>0</v>
          </cell>
        </row>
        <row r="242">
          <cell r="C242" t="str">
            <v>KT22</v>
          </cell>
          <cell r="D242">
            <v>7242</v>
          </cell>
          <cell r="E242">
            <v>0.88666</v>
          </cell>
        </row>
        <row r="243">
          <cell r="C243" t="str">
            <v>KT502</v>
          </cell>
          <cell r="D243">
            <v>7242</v>
          </cell>
          <cell r="E243">
            <v>1266915.26</v>
          </cell>
        </row>
        <row r="244">
          <cell r="C244" t="str">
            <v>KT503</v>
          </cell>
          <cell r="D244">
            <v>7242</v>
          </cell>
          <cell r="E244">
            <v>17976239.149999999</v>
          </cell>
        </row>
        <row r="245">
          <cell r="C245" t="str">
            <v>KT51</v>
          </cell>
          <cell r="D245">
            <v>7242</v>
          </cell>
          <cell r="E245">
            <v>15.34094</v>
          </cell>
        </row>
        <row r="246">
          <cell r="C246" t="str">
            <v>AT611</v>
          </cell>
          <cell r="D246">
            <v>1316</v>
          </cell>
          <cell r="E246">
            <v>0</v>
          </cell>
        </row>
        <row r="247">
          <cell r="C247" t="str">
            <v>KT22</v>
          </cell>
          <cell r="D247">
            <v>1316</v>
          </cell>
          <cell r="E247">
            <v>0.51302000000000003</v>
          </cell>
        </row>
        <row r="248">
          <cell r="C248" t="str">
            <v>KT502</v>
          </cell>
          <cell r="D248">
            <v>1316</v>
          </cell>
          <cell r="E248">
            <v>226259.71</v>
          </cell>
        </row>
        <row r="249">
          <cell r="C249" t="str">
            <v>KT503</v>
          </cell>
          <cell r="D249">
            <v>1316</v>
          </cell>
          <cell r="E249">
            <v>7396.75</v>
          </cell>
        </row>
        <row r="250">
          <cell r="C250" t="str">
            <v>KT51</v>
          </cell>
          <cell r="D250">
            <v>1316</v>
          </cell>
          <cell r="E250">
            <v>0.34455000000000002</v>
          </cell>
        </row>
        <row r="251">
          <cell r="C251" t="str">
            <v>AT611</v>
          </cell>
          <cell r="D251">
            <v>1430</v>
          </cell>
          <cell r="E251">
            <v>0</v>
          </cell>
        </row>
        <row r="252">
          <cell r="C252" t="str">
            <v>KT22</v>
          </cell>
          <cell r="D252">
            <v>1430</v>
          </cell>
          <cell r="E252">
            <v>0.40866999999999998</v>
          </cell>
        </row>
        <row r="253">
          <cell r="C253" t="str">
            <v>KT502</v>
          </cell>
          <cell r="D253">
            <v>1430</v>
          </cell>
          <cell r="E253">
            <v>106553.91</v>
          </cell>
        </row>
        <row r="254">
          <cell r="C254" t="str">
            <v>KT503</v>
          </cell>
          <cell r="D254">
            <v>1430</v>
          </cell>
          <cell r="E254">
            <v>1098216.1399999999</v>
          </cell>
        </row>
        <row r="255">
          <cell r="C255" t="str">
            <v>KT51</v>
          </cell>
          <cell r="D255">
            <v>1430</v>
          </cell>
          <cell r="E255">
            <v>4.2563500000000003</v>
          </cell>
        </row>
        <row r="256">
          <cell r="C256" t="str">
            <v>AT611</v>
          </cell>
          <cell r="D256">
            <v>1385</v>
          </cell>
          <cell r="E256">
            <v>0</v>
          </cell>
        </row>
        <row r="257">
          <cell r="C257" t="str">
            <v>KT22</v>
          </cell>
          <cell r="D257">
            <v>1385</v>
          </cell>
          <cell r="E257">
            <v>0.21648999999999999</v>
          </cell>
        </row>
        <row r="258">
          <cell r="C258" t="str">
            <v>KT502</v>
          </cell>
          <cell r="D258">
            <v>1385</v>
          </cell>
          <cell r="E258">
            <v>42485.73</v>
          </cell>
        </row>
        <row r="259">
          <cell r="C259" t="str">
            <v>KT503</v>
          </cell>
          <cell r="D259">
            <v>1385</v>
          </cell>
          <cell r="E259">
            <v>945423.55</v>
          </cell>
        </row>
        <row r="260">
          <cell r="C260" t="str">
            <v>KT51</v>
          </cell>
          <cell r="D260">
            <v>1385</v>
          </cell>
          <cell r="E260">
            <v>4.5933400000000004</v>
          </cell>
        </row>
        <row r="261">
          <cell r="C261" t="str">
            <v>AT611</v>
          </cell>
          <cell r="D261">
            <v>7245</v>
          </cell>
          <cell r="E261">
            <v>0</v>
          </cell>
        </row>
        <row r="262">
          <cell r="C262" t="str">
            <v>KT22</v>
          </cell>
          <cell r="D262">
            <v>7245</v>
          </cell>
          <cell r="E262">
            <v>0.95094999999999996</v>
          </cell>
        </row>
        <row r="263">
          <cell r="C263" t="str">
            <v>KT502</v>
          </cell>
          <cell r="D263">
            <v>7245</v>
          </cell>
          <cell r="E263">
            <v>18727005.710000001</v>
          </cell>
        </row>
        <row r="264">
          <cell r="C264" t="str">
            <v>KT503</v>
          </cell>
          <cell r="D264">
            <v>7245</v>
          </cell>
          <cell r="E264">
            <v>238405133.19999999</v>
          </cell>
        </row>
        <row r="265">
          <cell r="C265" t="str">
            <v>KT51</v>
          </cell>
          <cell r="D265">
            <v>7245</v>
          </cell>
          <cell r="E265">
            <v>13.31861</v>
          </cell>
        </row>
        <row r="266">
          <cell r="C266" t="str">
            <v>AT611</v>
          </cell>
          <cell r="D266">
            <v>14119</v>
          </cell>
          <cell r="E266">
            <v>0</v>
          </cell>
        </row>
        <row r="267">
          <cell r="C267" t="str">
            <v>KT22</v>
          </cell>
          <cell r="D267">
            <v>14119</v>
          </cell>
          <cell r="E267">
            <v>0.84750000000000003</v>
          </cell>
        </row>
        <row r="268">
          <cell r="C268" t="str">
            <v>KT502</v>
          </cell>
          <cell r="D268">
            <v>14119</v>
          </cell>
          <cell r="E268">
            <v>9849.92</v>
          </cell>
        </row>
        <row r="269">
          <cell r="C269" t="str">
            <v>KT503</v>
          </cell>
          <cell r="D269">
            <v>14119</v>
          </cell>
          <cell r="E269">
            <v>110366.57</v>
          </cell>
        </row>
        <row r="270">
          <cell r="C270" t="str">
            <v>KT51</v>
          </cell>
          <cell r="D270">
            <v>14119</v>
          </cell>
          <cell r="E270">
            <v>19.383240000000001</v>
          </cell>
        </row>
        <row r="271">
          <cell r="C271" t="str">
            <v>AT611</v>
          </cell>
          <cell r="D271">
            <v>7240</v>
          </cell>
          <cell r="E271">
            <v>0</v>
          </cell>
        </row>
        <row r="272">
          <cell r="C272" t="str">
            <v>KT22</v>
          </cell>
          <cell r="D272">
            <v>7240</v>
          </cell>
          <cell r="E272">
            <v>0.53452</v>
          </cell>
        </row>
        <row r="273">
          <cell r="C273" t="str">
            <v>KT502</v>
          </cell>
          <cell r="D273">
            <v>7240</v>
          </cell>
          <cell r="E273">
            <v>79744.53</v>
          </cell>
        </row>
        <row r="274">
          <cell r="C274" t="str">
            <v>KT503</v>
          </cell>
          <cell r="D274">
            <v>7240</v>
          </cell>
          <cell r="E274">
            <v>1013185</v>
          </cell>
        </row>
        <row r="275">
          <cell r="C275" t="str">
            <v>KT51</v>
          </cell>
          <cell r="D275">
            <v>7240</v>
          </cell>
          <cell r="E275">
            <v>8.0888899999999992</v>
          </cell>
        </row>
        <row r="276">
          <cell r="C276" t="str">
            <v>AT611</v>
          </cell>
          <cell r="D276">
            <v>7246</v>
          </cell>
          <cell r="E276">
            <v>0</v>
          </cell>
        </row>
        <row r="277">
          <cell r="C277" t="str">
            <v>KT22</v>
          </cell>
          <cell r="D277">
            <v>7246</v>
          </cell>
          <cell r="E277">
            <v>0.87778</v>
          </cell>
        </row>
        <row r="278">
          <cell r="C278" t="str">
            <v>KT502</v>
          </cell>
          <cell r="D278">
            <v>7246</v>
          </cell>
          <cell r="E278">
            <v>912864.93</v>
          </cell>
        </row>
        <row r="279">
          <cell r="C279" t="str">
            <v>KT503</v>
          </cell>
          <cell r="D279">
            <v>7246</v>
          </cell>
          <cell r="E279">
            <v>13411262.939999999</v>
          </cell>
        </row>
        <row r="280">
          <cell r="C280" t="str">
            <v>KT51</v>
          </cell>
          <cell r="D280">
            <v>7246</v>
          </cell>
          <cell r="E280">
            <v>15.35493</v>
          </cell>
        </row>
        <row r="281">
          <cell r="C281" t="str">
            <v>KT22</v>
          </cell>
          <cell r="D281">
            <v>8891</v>
          </cell>
          <cell r="E281">
            <v>0.83955999999999997</v>
          </cell>
        </row>
        <row r="282">
          <cell r="C282" t="str">
            <v>KT502</v>
          </cell>
          <cell r="D282">
            <v>8891</v>
          </cell>
          <cell r="E282">
            <v>107570.54</v>
          </cell>
        </row>
        <row r="283">
          <cell r="C283" t="str">
            <v>KT503</v>
          </cell>
          <cell r="D283">
            <v>8891</v>
          </cell>
          <cell r="E283">
            <v>888062.92</v>
          </cell>
        </row>
        <row r="284">
          <cell r="C284" t="str">
            <v>KT51</v>
          </cell>
          <cell r="D284">
            <v>8891</v>
          </cell>
          <cell r="E284">
            <v>7.1955499999999999</v>
          </cell>
        </row>
        <row r="285">
          <cell r="C285" t="str">
            <v>AT611</v>
          </cell>
          <cell r="D285">
            <v>14848</v>
          </cell>
          <cell r="E285">
            <v>0</v>
          </cell>
        </row>
        <row r="286">
          <cell r="C286" t="str">
            <v>KT22</v>
          </cell>
          <cell r="D286">
            <v>14848</v>
          </cell>
          <cell r="E286">
            <v>-1.5771200000000001</v>
          </cell>
        </row>
        <row r="287">
          <cell r="C287" t="str">
            <v>KT502</v>
          </cell>
          <cell r="D287">
            <v>14848</v>
          </cell>
          <cell r="E287">
            <v>-377744.79</v>
          </cell>
        </row>
        <row r="288">
          <cell r="C288" t="str">
            <v>KT503</v>
          </cell>
          <cell r="D288">
            <v>14848</v>
          </cell>
          <cell r="E288">
            <v>1048943.8600000001</v>
          </cell>
        </row>
        <row r="289">
          <cell r="C289" t="str">
            <v>KT51</v>
          </cell>
          <cell r="D289">
            <v>14848</v>
          </cell>
          <cell r="E289">
            <v>18.59685</v>
          </cell>
        </row>
        <row r="290">
          <cell r="C290" t="str">
            <v>AT611</v>
          </cell>
          <cell r="D290">
            <v>1262</v>
          </cell>
          <cell r="E290">
            <v>0</v>
          </cell>
        </row>
        <row r="291">
          <cell r="C291" t="str">
            <v>KT22</v>
          </cell>
          <cell r="D291">
            <v>1262</v>
          </cell>
          <cell r="E291">
            <v>1.2017899999999999</v>
          </cell>
        </row>
        <row r="292">
          <cell r="C292" t="str">
            <v>KT502</v>
          </cell>
          <cell r="D292">
            <v>1262</v>
          </cell>
          <cell r="E292">
            <v>191658.94</v>
          </cell>
        </row>
        <row r="293">
          <cell r="C293" t="str">
            <v>KT503</v>
          </cell>
          <cell r="D293">
            <v>1262</v>
          </cell>
          <cell r="E293">
            <v>2390875.4300000002</v>
          </cell>
        </row>
        <row r="294">
          <cell r="C294" t="str">
            <v>KT51</v>
          </cell>
          <cell r="D294">
            <v>1262</v>
          </cell>
          <cell r="E294">
            <v>23.08981</v>
          </cell>
        </row>
        <row r="295">
          <cell r="C295" t="str">
            <v>AT611</v>
          </cell>
          <cell r="D295">
            <v>14156</v>
          </cell>
          <cell r="E295">
            <v>0</v>
          </cell>
        </row>
        <row r="296">
          <cell r="C296" t="str">
            <v>KT22</v>
          </cell>
          <cell r="D296">
            <v>14156</v>
          </cell>
          <cell r="E296">
            <v>0.42376000000000003</v>
          </cell>
        </row>
        <row r="297">
          <cell r="C297" t="str">
            <v>KT502</v>
          </cell>
          <cell r="D297">
            <v>14156</v>
          </cell>
          <cell r="E297">
            <v>4134.17</v>
          </cell>
        </row>
        <row r="298">
          <cell r="C298" t="str">
            <v>KT503</v>
          </cell>
          <cell r="D298">
            <v>14156</v>
          </cell>
          <cell r="E298">
            <v>41915.839999999997</v>
          </cell>
        </row>
        <row r="299">
          <cell r="C299" t="str">
            <v>KT51</v>
          </cell>
          <cell r="D299">
            <v>14156</v>
          </cell>
          <cell r="E299">
            <v>10.78213</v>
          </cell>
        </row>
        <row r="300">
          <cell r="C300" t="str">
            <v>AT611</v>
          </cell>
          <cell r="D300">
            <v>15378</v>
          </cell>
          <cell r="E300">
            <v>0</v>
          </cell>
        </row>
        <row r="301">
          <cell r="C301" t="str">
            <v>KT22</v>
          </cell>
          <cell r="D301">
            <v>15378</v>
          </cell>
          <cell r="E301">
            <v>-1.40446</v>
          </cell>
        </row>
        <row r="302">
          <cell r="C302" t="str">
            <v>KT502</v>
          </cell>
          <cell r="D302">
            <v>15378</v>
          </cell>
          <cell r="E302">
            <v>-55865.71</v>
          </cell>
        </row>
        <row r="303">
          <cell r="C303" t="str">
            <v>KT503</v>
          </cell>
          <cell r="D303">
            <v>15378</v>
          </cell>
          <cell r="E303">
            <v>-13547.92</v>
          </cell>
        </row>
        <row r="304">
          <cell r="C304" t="str">
            <v>KT51</v>
          </cell>
          <cell r="D304">
            <v>15378</v>
          </cell>
          <cell r="E304">
            <v>2.8705099999999999</v>
          </cell>
        </row>
        <row r="305">
          <cell r="C305" t="str">
            <v>AT611</v>
          </cell>
          <cell r="D305">
            <v>7218</v>
          </cell>
          <cell r="E305">
            <v>0</v>
          </cell>
        </row>
        <row r="306">
          <cell r="C306" t="str">
            <v>KT22</v>
          </cell>
          <cell r="D306">
            <v>7218</v>
          </cell>
          <cell r="E306">
            <v>0</v>
          </cell>
        </row>
        <row r="307">
          <cell r="C307" t="str">
            <v>KT502</v>
          </cell>
          <cell r="D307">
            <v>7218</v>
          </cell>
          <cell r="E307">
            <v>0</v>
          </cell>
        </row>
        <row r="308">
          <cell r="C308" t="str">
            <v>KT503</v>
          </cell>
          <cell r="D308">
            <v>7218</v>
          </cell>
          <cell r="E308">
            <v>0</v>
          </cell>
        </row>
        <row r="309">
          <cell r="C309" t="str">
            <v>KT51</v>
          </cell>
          <cell r="D309">
            <v>7218</v>
          </cell>
          <cell r="E309">
            <v>0</v>
          </cell>
        </row>
        <row r="310">
          <cell r="C310" t="str">
            <v>AT611</v>
          </cell>
          <cell r="D310">
            <v>7219</v>
          </cell>
          <cell r="E310">
            <v>0</v>
          </cell>
        </row>
        <row r="311">
          <cell r="C311" t="str">
            <v>KT22</v>
          </cell>
          <cell r="D311">
            <v>7219</v>
          </cell>
          <cell r="E311">
            <v>1.21183</v>
          </cell>
        </row>
        <row r="312">
          <cell r="C312" t="str">
            <v>KT502</v>
          </cell>
          <cell r="D312">
            <v>7219</v>
          </cell>
          <cell r="E312">
            <v>2987518.79</v>
          </cell>
        </row>
        <row r="313">
          <cell r="C313" t="str">
            <v>KT503</v>
          </cell>
          <cell r="D313">
            <v>7219</v>
          </cell>
          <cell r="E313">
            <v>31460564.879999999</v>
          </cell>
        </row>
        <row r="314">
          <cell r="C314" t="str">
            <v>KT51</v>
          </cell>
          <cell r="D314">
            <v>7219</v>
          </cell>
          <cell r="E314">
            <v>13.92282</v>
          </cell>
        </row>
        <row r="315">
          <cell r="C315" t="str">
            <v>AT611</v>
          </cell>
          <cell r="D315">
            <v>7220</v>
          </cell>
          <cell r="E315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2"/>
  <sheetViews>
    <sheetView rightToLeft="1" tabSelected="1" workbookViewId="0">
      <selection activeCell="K85" sqref="K85"/>
    </sheetView>
  </sheetViews>
  <sheetFormatPr defaultRowHeight="14.25" x14ac:dyDescent="0.2"/>
  <cols>
    <col min="1" max="1" width="18.375" bestFit="1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30" t="s">
        <v>1</v>
      </c>
    </row>
    <row r="2" spans="1:29" x14ac:dyDescent="0.2">
      <c r="B2" s="11" t="s">
        <v>2</v>
      </c>
      <c r="AC2" s="30" t="s">
        <v>1</v>
      </c>
    </row>
    <row r="3" spans="1:29" x14ac:dyDescent="0.2">
      <c r="B3" s="11" t="s">
        <v>3</v>
      </c>
      <c r="AC3" s="30" t="s">
        <v>1</v>
      </c>
    </row>
    <row r="4" spans="1:29" x14ac:dyDescent="0.2">
      <c r="B4" s="11" t="s">
        <v>4</v>
      </c>
      <c r="AC4" s="30" t="s">
        <v>1</v>
      </c>
    </row>
    <row r="5" spans="1:29" x14ac:dyDescent="0.2">
      <c r="B5" s="30" t="s">
        <v>5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C5" s="30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30" t="s">
        <v>32</v>
      </c>
      <c r="AC6" s="30" t="s">
        <v>1</v>
      </c>
    </row>
    <row r="7" spans="1:29" x14ac:dyDescent="0.2">
      <c r="A7" s="1" t="s">
        <v>6</v>
      </c>
      <c r="B7" s="5" t="s">
        <v>33</v>
      </c>
      <c r="C7" s="7">
        <v>4.6000000000000001E-4</v>
      </c>
      <c r="D7" s="7">
        <v>0.12805</v>
      </c>
      <c r="E7" s="9">
        <v>-2.9999999999999997E-4</v>
      </c>
      <c r="F7" s="9">
        <v>0.10578</v>
      </c>
      <c r="G7" s="7">
        <v>1.4000000000000002E-3</v>
      </c>
      <c r="H7" s="7">
        <v>0.12564</v>
      </c>
      <c r="I7" s="9">
        <v>9.7000000000000005E-4</v>
      </c>
      <c r="J7" s="9">
        <v>0.13266999999999998</v>
      </c>
      <c r="K7" s="7">
        <v>2.4000000000000001E-4</v>
      </c>
      <c r="L7" s="7">
        <v>0.11996999999999999</v>
      </c>
      <c r="M7" s="9">
        <v>-8.3000000000000001E-4</v>
      </c>
      <c r="N7" s="9">
        <v>0.13250999999999999</v>
      </c>
      <c r="O7" s="7">
        <v>5.4000000000000001E-4</v>
      </c>
      <c r="P7" s="7">
        <v>0.12781999999999999</v>
      </c>
      <c r="Q7" s="9">
        <v>-2.0000000000000001E-4</v>
      </c>
      <c r="R7" s="9">
        <v>0.12675</v>
      </c>
      <c r="S7" s="7">
        <v>7.5000000000000002E-4</v>
      </c>
      <c r="T7" s="7">
        <v>0.13693</v>
      </c>
      <c r="U7" s="9">
        <v>1.7999999999999998E-4</v>
      </c>
      <c r="V7" s="9">
        <v>0.10164999999999999</v>
      </c>
      <c r="W7" s="7">
        <v>-1.0399999999999999E-3</v>
      </c>
      <c r="X7" s="7">
        <v>0.10578</v>
      </c>
      <c r="Y7" s="9">
        <v>3.5000000000000005E-4</v>
      </c>
      <c r="Z7" s="9">
        <v>0.10580000000000001</v>
      </c>
      <c r="AA7" s="1" t="s">
        <v>6</v>
      </c>
      <c r="AB7" s="30" t="s">
        <v>32</v>
      </c>
      <c r="AC7" s="30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>
        <v>0</v>
      </c>
      <c r="J8" s="9">
        <v>0</v>
      </c>
      <c r="K8" s="7">
        <v>0</v>
      </c>
      <c r="L8" s="7">
        <v>0</v>
      </c>
      <c r="M8" s="9">
        <v>0</v>
      </c>
      <c r="N8" s="9">
        <v>0</v>
      </c>
      <c r="O8" s="7">
        <v>0</v>
      </c>
      <c r="P8" s="7">
        <v>0</v>
      </c>
      <c r="Q8" s="9">
        <v>0</v>
      </c>
      <c r="R8" s="9">
        <v>0</v>
      </c>
      <c r="S8" s="7">
        <v>0</v>
      </c>
      <c r="T8" s="7">
        <v>0</v>
      </c>
      <c r="U8" s="9">
        <v>0</v>
      </c>
      <c r="V8" s="9">
        <v>0</v>
      </c>
      <c r="W8" s="7">
        <v>0</v>
      </c>
      <c r="X8" s="7">
        <v>0</v>
      </c>
      <c r="Y8" s="9">
        <v>0</v>
      </c>
      <c r="Z8" s="9">
        <v>0</v>
      </c>
      <c r="AA8" s="1" t="s">
        <v>6</v>
      </c>
      <c r="AB8" s="30" t="s">
        <v>32</v>
      </c>
      <c r="AC8" s="30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30" t="s">
        <v>32</v>
      </c>
      <c r="AC9" s="30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30" t="s">
        <v>32</v>
      </c>
      <c r="AC10" s="30" t="s">
        <v>1</v>
      </c>
    </row>
    <row r="11" spans="1:29" x14ac:dyDescent="0.2">
      <c r="A11" s="1" t="s">
        <v>6</v>
      </c>
      <c r="B11" s="5" t="s">
        <v>37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>
        <v>0</v>
      </c>
      <c r="J11" s="9">
        <v>0</v>
      </c>
      <c r="K11" s="7">
        <v>0</v>
      </c>
      <c r="L11" s="7">
        <v>0</v>
      </c>
      <c r="M11" s="9">
        <v>0</v>
      </c>
      <c r="N11" s="9">
        <v>0</v>
      </c>
      <c r="O11" s="7">
        <v>0</v>
      </c>
      <c r="P11" s="7">
        <v>0</v>
      </c>
      <c r="Q11" s="9">
        <v>0</v>
      </c>
      <c r="R11" s="9">
        <v>0</v>
      </c>
      <c r="S11" s="7">
        <v>0</v>
      </c>
      <c r="T11" s="7">
        <v>0</v>
      </c>
      <c r="U11" s="9">
        <v>0</v>
      </c>
      <c r="V11" s="9">
        <v>0</v>
      </c>
      <c r="W11" s="7">
        <v>0</v>
      </c>
      <c r="X11" s="7">
        <v>0</v>
      </c>
      <c r="Y11" s="9">
        <v>0</v>
      </c>
      <c r="Z11" s="9">
        <v>0</v>
      </c>
      <c r="AA11" s="1" t="s">
        <v>6</v>
      </c>
      <c r="AB11" s="30" t="s">
        <v>32</v>
      </c>
      <c r="AC11" s="30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0</v>
      </c>
      <c r="Y12" s="9">
        <v>0</v>
      </c>
      <c r="Z12" s="9">
        <v>0</v>
      </c>
      <c r="AA12" s="1" t="s">
        <v>6</v>
      </c>
      <c r="AB12" s="30" t="s">
        <v>32</v>
      </c>
      <c r="AC12" s="30" t="s">
        <v>1</v>
      </c>
    </row>
    <row r="13" spans="1:29" x14ac:dyDescent="0.2">
      <c r="A13" s="1" t="s">
        <v>6</v>
      </c>
      <c r="B13" s="5" t="s">
        <v>39</v>
      </c>
      <c r="C13" s="7">
        <v>1.5399999999999999E-3</v>
      </c>
      <c r="D13" s="7">
        <v>0.35941000000000001</v>
      </c>
      <c r="E13" s="9">
        <v>2.4940000000000004E-2</v>
      </c>
      <c r="F13" s="9">
        <v>0.39040999999999998</v>
      </c>
      <c r="G13" s="7">
        <v>1.5890000000000001E-2</v>
      </c>
      <c r="H13" s="7">
        <v>0.41707</v>
      </c>
      <c r="I13" s="9">
        <v>-1.3819999999999999E-2</v>
      </c>
      <c r="J13" s="9">
        <v>0.42957000000000001</v>
      </c>
      <c r="K13" s="7">
        <v>7.8799999999999999E-3</v>
      </c>
      <c r="L13" s="7">
        <v>0.42768</v>
      </c>
      <c r="M13" s="9">
        <v>3.7999999999999997E-4</v>
      </c>
      <c r="N13" s="9">
        <v>0.38213999999999998</v>
      </c>
      <c r="O13" s="7">
        <v>5.7599999999999995E-3</v>
      </c>
      <c r="P13" s="7">
        <v>0.39450000000000002</v>
      </c>
      <c r="Q13" s="9">
        <v>1.153E-2</v>
      </c>
      <c r="R13" s="9">
        <v>0.39628999999999998</v>
      </c>
      <c r="S13" s="7">
        <v>8.7399999999999995E-3</v>
      </c>
      <c r="T13" s="7">
        <v>0.37917000000000001</v>
      </c>
      <c r="U13" s="9">
        <v>1.585E-2</v>
      </c>
      <c r="V13" s="9">
        <v>0.38424999999999998</v>
      </c>
      <c r="W13" s="7">
        <v>1.9610000000000002E-2</v>
      </c>
      <c r="X13" s="7">
        <v>0.39321</v>
      </c>
      <c r="Y13" s="9">
        <v>2.2550000000000001E-2</v>
      </c>
      <c r="Z13" s="9">
        <v>0.39321</v>
      </c>
      <c r="AA13" s="1" t="s">
        <v>6</v>
      </c>
      <c r="AB13" s="30" t="s">
        <v>32</v>
      </c>
      <c r="AC13" s="30" t="s">
        <v>1</v>
      </c>
    </row>
    <row r="14" spans="1:29" x14ac:dyDescent="0.2">
      <c r="A14" s="1" t="s">
        <v>6</v>
      </c>
      <c r="B14" s="5" t="s">
        <v>40</v>
      </c>
      <c r="C14" s="7">
        <v>1.17E-3</v>
      </c>
      <c r="D14" s="7">
        <v>0.49975000000000003</v>
      </c>
      <c r="E14" s="9">
        <v>1.5429999999999999E-2</v>
      </c>
      <c r="F14" s="9">
        <v>0.48372999999999999</v>
      </c>
      <c r="G14" s="7">
        <v>2.4860000000000004E-2</v>
      </c>
      <c r="H14" s="7">
        <v>0.45040999999999998</v>
      </c>
      <c r="I14" s="9">
        <v>-7.6300000000000005E-3</v>
      </c>
      <c r="J14" s="9">
        <v>0.44189000000000001</v>
      </c>
      <c r="K14" s="7">
        <v>1.303E-2</v>
      </c>
      <c r="L14" s="7">
        <v>0.45296999999999998</v>
      </c>
      <c r="M14" s="9">
        <v>1.7920000000000002E-2</v>
      </c>
      <c r="N14" s="9">
        <v>0.47893999999999998</v>
      </c>
      <c r="O14" s="7">
        <v>6.8700000000000002E-3</v>
      </c>
      <c r="P14" s="7">
        <v>0.46970999999999996</v>
      </c>
      <c r="Q14" s="9">
        <v>-6.2100000000000002E-3</v>
      </c>
      <c r="R14" s="9">
        <v>0.47735</v>
      </c>
      <c r="S14" s="7">
        <v>2.0019999999999996E-2</v>
      </c>
      <c r="T14" s="7">
        <v>0.48075000000000001</v>
      </c>
      <c r="U14" s="9">
        <v>-9.7299999999999991E-3</v>
      </c>
      <c r="V14" s="9">
        <v>0.50832999999999995</v>
      </c>
      <c r="W14" s="7">
        <v>1.023E-2</v>
      </c>
      <c r="X14" s="7">
        <v>0.48981000000000002</v>
      </c>
      <c r="Y14" s="9">
        <v>-1.0880000000000001E-2</v>
      </c>
      <c r="Z14" s="9">
        <v>0.48347999999999997</v>
      </c>
      <c r="AA14" s="1" t="s">
        <v>6</v>
      </c>
      <c r="AB14" s="30" t="s">
        <v>32</v>
      </c>
      <c r="AC14" s="30" t="s">
        <v>1</v>
      </c>
    </row>
    <row r="15" spans="1:29" x14ac:dyDescent="0.2">
      <c r="A15" s="1" t="s">
        <v>6</v>
      </c>
      <c r="B15" s="5" t="s">
        <v>41</v>
      </c>
      <c r="C15" s="7">
        <v>-1.7999999999999998E-4</v>
      </c>
      <c r="D15" s="7">
        <v>1.6200000000000001E-3</v>
      </c>
      <c r="E15" s="9">
        <v>1E-4</v>
      </c>
      <c r="F15" s="9">
        <v>1.5499999999999999E-3</v>
      </c>
      <c r="G15" s="7">
        <v>7.0000000000000007E-5</v>
      </c>
      <c r="H15" s="7">
        <v>1.57E-3</v>
      </c>
      <c r="I15" s="9">
        <v>8.0000000000000007E-5</v>
      </c>
      <c r="J15" s="9">
        <v>1.6100000000000001E-3</v>
      </c>
      <c r="K15" s="7">
        <v>4.0000000000000003E-5</v>
      </c>
      <c r="L15" s="7">
        <v>1.7399999999999998E-3</v>
      </c>
      <c r="M15" s="9">
        <v>-1.0000000000000001E-5</v>
      </c>
      <c r="N15" s="9">
        <v>1.67E-3</v>
      </c>
      <c r="O15" s="7">
        <v>-5.0000000000000002E-5</v>
      </c>
      <c r="P15" s="7">
        <v>1.58E-3</v>
      </c>
      <c r="Q15" s="9">
        <v>-2.0000000000000002E-5</v>
      </c>
      <c r="R15" s="9">
        <v>1.56E-3</v>
      </c>
      <c r="S15" s="7">
        <v>2.8000000000000003E-4</v>
      </c>
      <c r="T15" s="7">
        <v>1.56E-3</v>
      </c>
      <c r="U15" s="9">
        <v>-1.0999999999999999E-4</v>
      </c>
      <c r="V15" s="9">
        <v>1.7399999999999998E-3</v>
      </c>
      <c r="W15" s="7">
        <v>-1E-4</v>
      </c>
      <c r="X15" s="7">
        <v>1.5900000000000001E-3</v>
      </c>
      <c r="Y15" s="9">
        <v>2.0000000000000002E-5</v>
      </c>
      <c r="Z15" s="9">
        <v>1.47E-3</v>
      </c>
      <c r="AA15" s="1" t="s">
        <v>6</v>
      </c>
      <c r="AB15" s="30" t="s">
        <v>32</v>
      </c>
      <c r="AC15" s="30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5.4800000000000005E-3</v>
      </c>
      <c r="E16" s="9">
        <v>0</v>
      </c>
      <c r="F16" s="9">
        <v>5.2900000000000004E-3</v>
      </c>
      <c r="G16" s="7">
        <v>5.0000000000000002E-5</v>
      </c>
      <c r="H16" s="7">
        <v>5.0499999999999998E-3</v>
      </c>
      <c r="I16" s="9">
        <v>0</v>
      </c>
      <c r="J16" s="9">
        <v>5.0400000000000002E-3</v>
      </c>
      <c r="K16" s="7">
        <v>7.0000000000000007E-5</v>
      </c>
      <c r="L16" s="7">
        <v>5.1000000000000004E-3</v>
      </c>
      <c r="M16" s="9">
        <v>1.0000000000000001E-5</v>
      </c>
      <c r="N16" s="9">
        <v>5.0299999999999997E-3</v>
      </c>
      <c r="O16" s="7">
        <v>0</v>
      </c>
      <c r="P16" s="7">
        <v>4.9399999999999999E-3</v>
      </c>
      <c r="Q16" s="9">
        <v>4.0000000000000003E-5</v>
      </c>
      <c r="R16" s="9">
        <v>5.1700000000000001E-3</v>
      </c>
      <c r="S16" s="7">
        <v>0</v>
      </c>
      <c r="T16" s="7">
        <v>5.2100000000000002E-3</v>
      </c>
      <c r="U16" s="9">
        <v>0</v>
      </c>
      <c r="V16" s="9">
        <v>5.0499999999999998E-3</v>
      </c>
      <c r="W16" s="7">
        <v>6.0000000000000002E-5</v>
      </c>
      <c r="X16" s="7">
        <v>4.9499999999999995E-3</v>
      </c>
      <c r="Y16" s="9">
        <v>0</v>
      </c>
      <c r="Z16" s="9">
        <v>4.7999999999999996E-3</v>
      </c>
      <c r="AA16" s="1" t="s">
        <v>6</v>
      </c>
      <c r="AB16" s="30" t="s">
        <v>32</v>
      </c>
      <c r="AC16" s="30" t="s">
        <v>1</v>
      </c>
    </row>
    <row r="17" spans="1:29" x14ac:dyDescent="0.2">
      <c r="A17" s="1" t="s">
        <v>6</v>
      </c>
      <c r="B17" s="5" t="s">
        <v>43</v>
      </c>
      <c r="C17" s="7">
        <v>-6.0000000000000002E-5</v>
      </c>
      <c r="D17" s="7">
        <v>4.6000000000000001E-4</v>
      </c>
      <c r="E17" s="9">
        <v>2.0000000000000002E-5</v>
      </c>
      <c r="F17" s="9">
        <v>4.2999999999999999E-4</v>
      </c>
      <c r="G17" s="7">
        <v>1.0999999999999999E-4</v>
      </c>
      <c r="H17" s="7">
        <v>4.4999999999999999E-4</v>
      </c>
      <c r="I17" s="9">
        <v>1.0000000000000001E-5</v>
      </c>
      <c r="J17" s="9">
        <v>5.6000000000000006E-4</v>
      </c>
      <c r="K17" s="7">
        <v>-6.0000000000000002E-5</v>
      </c>
      <c r="L17" s="7">
        <v>5.0999999999999993E-4</v>
      </c>
      <c r="M17" s="9">
        <v>1.0000000000000001E-5</v>
      </c>
      <c r="N17" s="9">
        <v>4.6999999999999999E-4</v>
      </c>
      <c r="O17" s="7">
        <v>-3.0000000000000001E-5</v>
      </c>
      <c r="P17" s="7">
        <v>4.4999999999999999E-4</v>
      </c>
      <c r="Q17" s="9">
        <v>-5.0000000000000002E-5</v>
      </c>
      <c r="R17" s="9">
        <v>4.0999999999999999E-4</v>
      </c>
      <c r="S17" s="7">
        <v>-5.0000000000000002E-5</v>
      </c>
      <c r="T17" s="7">
        <v>3.5000000000000005E-4</v>
      </c>
      <c r="U17" s="9">
        <v>-4.0000000000000003E-5</v>
      </c>
      <c r="V17" s="9">
        <v>3.4000000000000002E-4</v>
      </c>
      <c r="W17" s="7">
        <v>-1.0000000000000001E-5</v>
      </c>
      <c r="X17" s="7">
        <v>2.8000000000000003E-4</v>
      </c>
      <c r="Y17" s="9">
        <v>1.0000000000000001E-5</v>
      </c>
      <c r="Z17" s="9">
        <v>6.0000000000000002E-5</v>
      </c>
      <c r="AA17" s="1" t="s">
        <v>6</v>
      </c>
      <c r="AB17" s="30" t="s">
        <v>32</v>
      </c>
      <c r="AC17" s="30" t="s">
        <v>1</v>
      </c>
    </row>
    <row r="18" spans="1:29" x14ac:dyDescent="0.2">
      <c r="A18" s="1" t="s">
        <v>6</v>
      </c>
      <c r="B18" s="5" t="s">
        <v>44</v>
      </c>
      <c r="C18" s="7">
        <v>1.31E-3</v>
      </c>
      <c r="D18" s="7">
        <v>5.1999999999999998E-3</v>
      </c>
      <c r="E18" s="9">
        <v>7.3899999999999999E-3</v>
      </c>
      <c r="F18" s="9">
        <v>1.274E-2</v>
      </c>
      <c r="G18" s="7">
        <v>-5.13E-3</v>
      </c>
      <c r="H18" s="7">
        <v>-1.4999999999999999E-4</v>
      </c>
      <c r="I18" s="9">
        <v>-7.980000000000001E-3</v>
      </c>
      <c r="J18" s="9">
        <v>-1.123E-2</v>
      </c>
      <c r="K18" s="7">
        <v>4.4900000000000001E-3</v>
      </c>
      <c r="L18" s="7">
        <v>-7.9900000000000006E-3</v>
      </c>
      <c r="M18" s="9">
        <v>2.1099999999999999E-3</v>
      </c>
      <c r="N18" s="9">
        <v>-8.1000000000000006E-4</v>
      </c>
      <c r="O18" s="7">
        <v>-3.64E-3</v>
      </c>
      <c r="P18" s="7">
        <v>9.1E-4</v>
      </c>
      <c r="Q18" s="9">
        <v>6.43E-3</v>
      </c>
      <c r="R18" s="9">
        <v>-7.5799999999999999E-3</v>
      </c>
      <c r="S18" s="7">
        <v>-2.3899999999999998E-3</v>
      </c>
      <c r="T18" s="7">
        <v>-3.8800000000000002E-3</v>
      </c>
      <c r="U18" s="9">
        <v>-3.5000000000000005E-4</v>
      </c>
      <c r="V18" s="9">
        <v>-1.4000000000000002E-3</v>
      </c>
      <c r="W18" s="7">
        <v>9.8899999999999995E-3</v>
      </c>
      <c r="X18" s="7">
        <v>4.2899999999999995E-3</v>
      </c>
      <c r="Y18" s="9">
        <v>-5.0000000000000001E-4</v>
      </c>
      <c r="Z18" s="9">
        <v>1.146E-2</v>
      </c>
      <c r="AA18" s="1" t="s">
        <v>6</v>
      </c>
      <c r="AB18" s="30" t="s">
        <v>32</v>
      </c>
      <c r="AC18" s="30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30" t="s">
        <v>32</v>
      </c>
      <c r="AC19" s="30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>
        <v>0</v>
      </c>
      <c r="V20" s="9">
        <v>0</v>
      </c>
      <c r="W20" s="7">
        <v>0</v>
      </c>
      <c r="X20" s="7">
        <v>0</v>
      </c>
      <c r="Y20" s="9">
        <v>0</v>
      </c>
      <c r="Z20" s="9">
        <v>0</v>
      </c>
      <c r="AA20" s="1" t="s">
        <v>6</v>
      </c>
      <c r="AB20" s="30" t="s">
        <v>32</v>
      </c>
      <c r="AC20" s="30" t="s">
        <v>1</v>
      </c>
    </row>
    <row r="21" spans="1:29" x14ac:dyDescent="0.2">
      <c r="A21" s="1" t="s">
        <v>6</v>
      </c>
      <c r="B21" s="5" t="s">
        <v>47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>
        <v>0</v>
      </c>
      <c r="J21" s="9">
        <v>0</v>
      </c>
      <c r="K21" s="7">
        <v>0</v>
      </c>
      <c r="L21" s="7">
        <v>0</v>
      </c>
      <c r="M21" s="9">
        <v>0</v>
      </c>
      <c r="N21" s="9">
        <v>0</v>
      </c>
      <c r="O21" s="7">
        <v>0</v>
      </c>
      <c r="P21" s="7">
        <v>0</v>
      </c>
      <c r="Q21" s="9">
        <v>0</v>
      </c>
      <c r="R21" s="9">
        <v>0</v>
      </c>
      <c r="S21" s="7">
        <v>0</v>
      </c>
      <c r="T21" s="7">
        <v>0</v>
      </c>
      <c r="U21" s="9">
        <v>0</v>
      </c>
      <c r="V21" s="9">
        <v>0</v>
      </c>
      <c r="W21" s="7">
        <v>0</v>
      </c>
      <c r="X21" s="7">
        <v>0</v>
      </c>
      <c r="Y21" s="9">
        <v>0</v>
      </c>
      <c r="Z21" s="9">
        <v>0</v>
      </c>
      <c r="AA21" s="1" t="s">
        <v>6</v>
      </c>
      <c r="AB21" s="30" t="s">
        <v>32</v>
      </c>
      <c r="AC21" s="30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30" t="s">
        <v>32</v>
      </c>
      <c r="AC22" s="30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30" t="s">
        <v>32</v>
      </c>
      <c r="AC23" s="30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30" t="s">
        <v>32</v>
      </c>
      <c r="AC24" s="30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3.0000000000000001E-5</v>
      </c>
      <c r="E25" s="9">
        <v>0</v>
      </c>
      <c r="F25" s="9">
        <v>7.0000000000000007E-5</v>
      </c>
      <c r="G25" s="7">
        <v>0</v>
      </c>
      <c r="H25" s="7">
        <v>-3.0000000000000001E-5</v>
      </c>
      <c r="I25" s="9">
        <v>0</v>
      </c>
      <c r="J25" s="9">
        <v>-1.0999999999999999E-4</v>
      </c>
      <c r="K25" s="7">
        <v>0</v>
      </c>
      <c r="L25" s="7">
        <v>1.0000000000000001E-5</v>
      </c>
      <c r="M25" s="9">
        <v>0</v>
      </c>
      <c r="N25" s="9">
        <v>5.0000000000000002E-5</v>
      </c>
      <c r="O25" s="7">
        <v>0</v>
      </c>
      <c r="P25" s="7">
        <v>8.0000000000000007E-5</v>
      </c>
      <c r="Q25" s="9">
        <v>0</v>
      </c>
      <c r="R25" s="9">
        <v>5.0000000000000002E-5</v>
      </c>
      <c r="S25" s="7">
        <v>0</v>
      </c>
      <c r="T25" s="7">
        <v>-8.0000000000000007E-5</v>
      </c>
      <c r="U25" s="9">
        <v>0</v>
      </c>
      <c r="V25" s="9">
        <v>4.0000000000000003E-5</v>
      </c>
      <c r="W25" s="7">
        <v>0</v>
      </c>
      <c r="X25" s="7">
        <v>7.0000000000000007E-5</v>
      </c>
      <c r="Y25" s="9">
        <v>0</v>
      </c>
      <c r="Z25" s="9">
        <v>-2.8000000000000003E-4</v>
      </c>
      <c r="AA25" s="1" t="s">
        <v>6</v>
      </c>
      <c r="AB25" s="30" t="s">
        <v>32</v>
      </c>
      <c r="AC25" s="30" t="s">
        <v>1</v>
      </c>
    </row>
    <row r="26" spans="1:29" x14ac:dyDescent="0.2">
      <c r="A26" s="1" t="s">
        <v>6</v>
      </c>
      <c r="B26" s="5" t="s">
        <v>52</v>
      </c>
      <c r="C26" s="26">
        <v>4.2399999999999998E-3</v>
      </c>
      <c r="D26" s="26">
        <v>1</v>
      </c>
      <c r="E26" s="27">
        <v>4.7579999999999997E-2</v>
      </c>
      <c r="F26" s="27">
        <v>1</v>
      </c>
      <c r="G26" s="26">
        <v>3.7260000000000001E-2</v>
      </c>
      <c r="H26" s="26">
        <v>1</v>
      </c>
      <c r="I26" s="27">
        <v>-2.836E-2</v>
      </c>
      <c r="J26" s="27">
        <v>1</v>
      </c>
      <c r="K26" s="26">
        <v>2.5690000000000001E-2</v>
      </c>
      <c r="L26" s="26">
        <v>1</v>
      </c>
      <c r="M26" s="27">
        <v>1.959E-2</v>
      </c>
      <c r="N26" s="27">
        <v>1</v>
      </c>
      <c r="O26" s="26">
        <v>9.4599999999999997E-3</v>
      </c>
      <c r="P26" s="26">
        <v>1</v>
      </c>
      <c r="Q26" s="27">
        <v>1.1519999999999999E-2</v>
      </c>
      <c r="R26" s="27">
        <v>1</v>
      </c>
      <c r="S26" s="26">
        <v>2.7349999999999999E-2</v>
      </c>
      <c r="T26" s="26">
        <v>1</v>
      </c>
      <c r="U26" s="27">
        <v>5.7999999999999996E-3</v>
      </c>
      <c r="V26" s="27">
        <v>1</v>
      </c>
      <c r="W26" s="26">
        <v>3.8640000000000001E-2</v>
      </c>
      <c r="X26" s="26">
        <v>1</v>
      </c>
      <c r="Y26" s="27">
        <v>1.155E-2</v>
      </c>
      <c r="Z26" s="27">
        <v>1</v>
      </c>
      <c r="AA26" s="1" t="s">
        <v>6</v>
      </c>
      <c r="AB26" s="30" t="s">
        <v>32</v>
      </c>
      <c r="AC26" s="30" t="s">
        <v>1</v>
      </c>
    </row>
    <row r="27" spans="1:29" x14ac:dyDescent="0.2">
      <c r="A27" s="1" t="s">
        <v>6</v>
      </c>
      <c r="B27" s="6" t="s">
        <v>53</v>
      </c>
      <c r="C27" s="8">
        <v>112.27</v>
      </c>
      <c r="D27" s="8">
        <v>112.27</v>
      </c>
      <c r="E27" s="10">
        <v>1245.08</v>
      </c>
      <c r="F27" s="10">
        <v>1245.08</v>
      </c>
      <c r="G27" s="8">
        <v>1029.31</v>
      </c>
      <c r="H27" s="8">
        <v>1029.31</v>
      </c>
      <c r="I27" s="10">
        <v>-819.29</v>
      </c>
      <c r="J27" s="10">
        <v>-819.29</v>
      </c>
      <c r="K27" s="8">
        <v>701.93</v>
      </c>
      <c r="L27" s="8">
        <v>701.93</v>
      </c>
      <c r="M27" s="10">
        <v>546.73</v>
      </c>
      <c r="N27" s="10">
        <v>546.73</v>
      </c>
      <c r="O27" s="8">
        <v>274.27</v>
      </c>
      <c r="P27" s="8">
        <v>274.27</v>
      </c>
      <c r="Q27" s="10">
        <v>334.61</v>
      </c>
      <c r="R27" s="10">
        <v>334.61</v>
      </c>
      <c r="S27" s="8">
        <v>830.38</v>
      </c>
      <c r="T27" s="8">
        <v>830.38</v>
      </c>
      <c r="U27" s="10">
        <v>184.45</v>
      </c>
      <c r="V27" s="10">
        <v>184.45</v>
      </c>
      <c r="W27" s="8">
        <v>1178.47</v>
      </c>
      <c r="X27" s="8">
        <v>1178.47</v>
      </c>
      <c r="Y27" s="10">
        <v>361.32</v>
      </c>
      <c r="Z27" s="10">
        <v>361.32</v>
      </c>
      <c r="AA27" s="1" t="s">
        <v>6</v>
      </c>
      <c r="AB27" s="30" t="s">
        <v>32</v>
      </c>
      <c r="AC27" s="30" t="s">
        <v>1</v>
      </c>
    </row>
    <row r="28" spans="1:29" x14ac:dyDescent="0.2">
      <c r="A28" s="12" t="s">
        <v>6</v>
      </c>
      <c r="B28" s="13"/>
      <c r="C28" s="13">
        <f t="shared" ref="C28:Z28" si="0">SUM(C7:C25)</f>
        <v>4.2399999999999998E-3</v>
      </c>
      <c r="D28" s="13">
        <f t="shared" si="0"/>
        <v>1</v>
      </c>
      <c r="E28" s="13">
        <f t="shared" si="0"/>
        <v>4.7580000000000004E-2</v>
      </c>
      <c r="F28" s="13">
        <f t="shared" si="0"/>
        <v>1</v>
      </c>
      <c r="G28" s="13">
        <f t="shared" si="0"/>
        <v>3.7250000000000005E-2</v>
      </c>
      <c r="H28" s="13">
        <f t="shared" si="0"/>
        <v>1.0000099999999998</v>
      </c>
      <c r="I28" s="13">
        <f t="shared" si="0"/>
        <v>-2.8369999999999999E-2</v>
      </c>
      <c r="J28" s="13">
        <f t="shared" si="0"/>
        <v>0.99999999999999956</v>
      </c>
      <c r="K28" s="13">
        <f t="shared" si="0"/>
        <v>2.5690000000000001E-2</v>
      </c>
      <c r="L28" s="13">
        <f t="shared" si="0"/>
        <v>0.99999000000000016</v>
      </c>
      <c r="M28" s="13">
        <f t="shared" si="0"/>
        <v>1.9590000000000003E-2</v>
      </c>
      <c r="N28" s="13">
        <f t="shared" si="0"/>
        <v>0.99999999999999989</v>
      </c>
      <c r="O28" s="13">
        <f t="shared" si="0"/>
        <v>9.4500000000000001E-3</v>
      </c>
      <c r="P28" s="13">
        <f t="shared" si="0"/>
        <v>0.99998999999999993</v>
      </c>
      <c r="Q28" s="13">
        <f t="shared" si="0"/>
        <v>1.1519999999999999E-2</v>
      </c>
      <c r="R28" s="13">
        <f t="shared" si="0"/>
        <v>0.99999999999999978</v>
      </c>
      <c r="S28" s="13">
        <f t="shared" si="0"/>
        <v>2.7349999999999992E-2</v>
      </c>
      <c r="T28" s="13">
        <f t="shared" si="0"/>
        <v>1.0000099999999998</v>
      </c>
      <c r="U28" s="13">
        <f t="shared" si="0"/>
        <v>5.7999999999999996E-3</v>
      </c>
      <c r="V28" s="13">
        <f t="shared" si="0"/>
        <v>1</v>
      </c>
      <c r="W28" s="13">
        <f t="shared" si="0"/>
        <v>3.8640000000000008E-2</v>
      </c>
      <c r="X28" s="13">
        <f t="shared" si="0"/>
        <v>0.99997999999999998</v>
      </c>
      <c r="Y28" s="13">
        <f t="shared" si="0"/>
        <v>1.1549999999999998E-2</v>
      </c>
      <c r="Z28" s="13">
        <f t="shared" si="0"/>
        <v>0.99999999999999989</v>
      </c>
      <c r="AA28" s="1" t="s">
        <v>6</v>
      </c>
      <c r="AB28" s="30" t="s">
        <v>32</v>
      </c>
      <c r="AC28" s="30" t="s">
        <v>1</v>
      </c>
    </row>
    <row r="29" spans="1:29" x14ac:dyDescent="0.2">
      <c r="A29" s="1" t="s">
        <v>6</v>
      </c>
      <c r="B29" s="5" t="s">
        <v>54</v>
      </c>
      <c r="C29" s="7">
        <v>-1.7399999999999998E-3</v>
      </c>
      <c r="D29" s="7">
        <v>0.41820000000000002</v>
      </c>
      <c r="E29" s="9">
        <v>2.3709999999999998E-2</v>
      </c>
      <c r="F29" s="9">
        <v>0.41551000000000005</v>
      </c>
      <c r="G29" s="7">
        <v>4.5799999999999999E-3</v>
      </c>
      <c r="H29" s="7">
        <v>0.43630999999999998</v>
      </c>
      <c r="I29" s="9">
        <v>-1.3169999999999999E-2</v>
      </c>
      <c r="J29" s="9">
        <v>0.43412999999999996</v>
      </c>
      <c r="K29" s="7">
        <v>1.91E-3</v>
      </c>
      <c r="L29" s="7">
        <v>0.41523000000000004</v>
      </c>
      <c r="M29" s="9">
        <v>-8.1200000000000005E-3</v>
      </c>
      <c r="N29" s="9">
        <v>0.41515000000000002</v>
      </c>
      <c r="O29" s="7">
        <v>4.7399999999999994E-3</v>
      </c>
      <c r="P29" s="7">
        <v>0.4204</v>
      </c>
      <c r="Q29" s="9">
        <v>1.8700000000000001E-2</v>
      </c>
      <c r="R29" s="9">
        <v>0.4269</v>
      </c>
      <c r="S29" s="7">
        <v>2.3799999999999997E-3</v>
      </c>
      <c r="T29" s="7">
        <v>0.43947999999999998</v>
      </c>
      <c r="U29" s="9">
        <v>1.617E-2</v>
      </c>
      <c r="V29" s="9">
        <v>0.43654000000000004</v>
      </c>
      <c r="W29" s="7">
        <v>2.0840000000000001E-2</v>
      </c>
      <c r="X29" s="7">
        <v>0.46033999999999997</v>
      </c>
      <c r="Y29" s="9">
        <v>2.247E-2</v>
      </c>
      <c r="Z29" s="9">
        <v>0.50024000000000002</v>
      </c>
      <c r="AA29" s="1" t="s">
        <v>6</v>
      </c>
      <c r="AB29" s="30" t="s">
        <v>32</v>
      </c>
      <c r="AC29" s="30" t="s">
        <v>1</v>
      </c>
    </row>
    <row r="30" spans="1:29" x14ac:dyDescent="0.2">
      <c r="A30" s="1" t="s">
        <v>6</v>
      </c>
      <c r="B30" s="5" t="s">
        <v>55</v>
      </c>
      <c r="C30" s="7">
        <v>5.9800000000000001E-3</v>
      </c>
      <c r="D30" s="7">
        <v>0.58179999999999998</v>
      </c>
      <c r="E30" s="9">
        <v>2.3869999999999999E-2</v>
      </c>
      <c r="F30" s="9">
        <v>0.58448999999999995</v>
      </c>
      <c r="G30" s="7">
        <v>3.2680000000000001E-2</v>
      </c>
      <c r="H30" s="7">
        <v>0.56369000000000002</v>
      </c>
      <c r="I30" s="9">
        <v>-1.5189999999999999E-2</v>
      </c>
      <c r="J30" s="9">
        <v>0.56586999999999998</v>
      </c>
      <c r="K30" s="7">
        <v>2.3769999999999999E-2</v>
      </c>
      <c r="L30" s="7">
        <v>0.58477000000000001</v>
      </c>
      <c r="M30" s="9">
        <v>2.7709999999999999E-2</v>
      </c>
      <c r="N30" s="9">
        <v>0.58484999999999998</v>
      </c>
      <c r="O30" s="7">
        <v>4.7299999999999998E-3</v>
      </c>
      <c r="P30" s="7">
        <v>0.5796</v>
      </c>
      <c r="Q30" s="9">
        <v>-7.1799999999999998E-3</v>
      </c>
      <c r="R30" s="9">
        <v>0.57310000000000005</v>
      </c>
      <c r="S30" s="7">
        <v>2.4969999999999999E-2</v>
      </c>
      <c r="T30" s="7">
        <v>0.56052000000000002</v>
      </c>
      <c r="U30" s="9">
        <v>-1.0369999999999999E-2</v>
      </c>
      <c r="V30" s="9">
        <v>0.56345999999999996</v>
      </c>
      <c r="W30" s="7">
        <v>1.78E-2</v>
      </c>
      <c r="X30" s="7">
        <v>0.53966000000000003</v>
      </c>
      <c r="Y30" s="9">
        <v>-1.0920000000000001E-2</v>
      </c>
      <c r="Z30" s="9">
        <v>0.49975999999999998</v>
      </c>
      <c r="AA30" s="1" t="s">
        <v>6</v>
      </c>
      <c r="AB30" s="30" t="s">
        <v>32</v>
      </c>
      <c r="AC30" s="30" t="s">
        <v>1</v>
      </c>
    </row>
    <row r="31" spans="1:29" x14ac:dyDescent="0.2">
      <c r="A31" s="1" t="s">
        <v>6</v>
      </c>
      <c r="B31" s="5" t="s">
        <v>52</v>
      </c>
      <c r="C31" s="26">
        <v>4.2399999999999998E-3</v>
      </c>
      <c r="D31" s="26">
        <v>1</v>
      </c>
      <c r="E31" s="27">
        <v>4.7579999999999997E-2</v>
      </c>
      <c r="F31" s="27">
        <v>1</v>
      </c>
      <c r="G31" s="26">
        <v>3.7260000000000001E-2</v>
      </c>
      <c r="H31" s="26">
        <v>1</v>
      </c>
      <c r="I31" s="27">
        <v>-2.836E-2</v>
      </c>
      <c r="J31" s="27">
        <v>1</v>
      </c>
      <c r="K31" s="26">
        <v>2.5690000000000001E-2</v>
      </c>
      <c r="L31" s="26">
        <v>1</v>
      </c>
      <c r="M31" s="27">
        <v>1.959E-2</v>
      </c>
      <c r="N31" s="27">
        <v>1</v>
      </c>
      <c r="O31" s="26">
        <v>9.4599999999999997E-3</v>
      </c>
      <c r="P31" s="26">
        <v>1</v>
      </c>
      <c r="Q31" s="27">
        <v>1.1519999999999999E-2</v>
      </c>
      <c r="R31" s="27">
        <v>1</v>
      </c>
      <c r="S31" s="26">
        <v>2.7349999999999999E-2</v>
      </c>
      <c r="T31" s="26">
        <v>1</v>
      </c>
      <c r="U31" s="27">
        <v>5.7999999999999996E-3</v>
      </c>
      <c r="V31" s="27">
        <v>1</v>
      </c>
      <c r="W31" s="26">
        <v>3.8640000000000001E-2</v>
      </c>
      <c r="X31" s="26">
        <v>1</v>
      </c>
      <c r="Y31" s="27">
        <v>1.155E-2</v>
      </c>
      <c r="Z31" s="27">
        <v>1</v>
      </c>
      <c r="AA31" s="1" t="s">
        <v>6</v>
      </c>
      <c r="AB31" s="30" t="s">
        <v>32</v>
      </c>
      <c r="AC31" s="30" t="s">
        <v>1</v>
      </c>
    </row>
    <row r="32" spans="1:29" x14ac:dyDescent="0.2">
      <c r="A32" s="1" t="s">
        <v>6</v>
      </c>
      <c r="B32" s="12" t="s">
        <v>6</v>
      </c>
      <c r="C32" s="14">
        <f>C29+C30</f>
        <v>4.2400000000000007E-3</v>
      </c>
      <c r="D32" s="14">
        <f t="shared" ref="D32:Z32" si="1">D29+D30</f>
        <v>1</v>
      </c>
      <c r="E32" s="14">
        <f t="shared" si="1"/>
        <v>4.7579999999999997E-2</v>
      </c>
      <c r="F32" s="14">
        <f t="shared" si="1"/>
        <v>1</v>
      </c>
      <c r="G32" s="14">
        <f t="shared" si="1"/>
        <v>3.7260000000000001E-2</v>
      </c>
      <c r="H32" s="14">
        <f t="shared" si="1"/>
        <v>1</v>
      </c>
      <c r="I32" s="14">
        <f t="shared" si="1"/>
        <v>-2.8359999999999996E-2</v>
      </c>
      <c r="J32" s="14">
        <f t="shared" si="1"/>
        <v>1</v>
      </c>
      <c r="K32" s="14">
        <f t="shared" si="1"/>
        <v>2.5679999999999998E-2</v>
      </c>
      <c r="L32" s="14">
        <f t="shared" si="1"/>
        <v>1</v>
      </c>
      <c r="M32" s="14">
        <f t="shared" si="1"/>
        <v>1.9589999999999996E-2</v>
      </c>
      <c r="N32" s="14">
        <f t="shared" si="1"/>
        <v>1</v>
      </c>
      <c r="O32" s="14">
        <f t="shared" si="1"/>
        <v>9.4699999999999993E-3</v>
      </c>
      <c r="P32" s="14">
        <f t="shared" si="1"/>
        <v>1</v>
      </c>
      <c r="Q32" s="14">
        <f t="shared" si="1"/>
        <v>1.1520000000000002E-2</v>
      </c>
      <c r="R32" s="14">
        <f t="shared" si="1"/>
        <v>1</v>
      </c>
      <c r="S32" s="14">
        <f t="shared" si="1"/>
        <v>2.7349999999999999E-2</v>
      </c>
      <c r="T32" s="14">
        <f t="shared" si="1"/>
        <v>1</v>
      </c>
      <c r="U32" s="14">
        <f t="shared" si="1"/>
        <v>5.8000000000000013E-3</v>
      </c>
      <c r="V32" s="14">
        <f t="shared" si="1"/>
        <v>1</v>
      </c>
      <c r="W32" s="14">
        <f t="shared" si="1"/>
        <v>3.8640000000000001E-2</v>
      </c>
      <c r="X32" s="14">
        <f t="shared" si="1"/>
        <v>1</v>
      </c>
      <c r="Y32" s="14">
        <f t="shared" si="1"/>
        <v>1.155E-2</v>
      </c>
      <c r="Z32" s="14">
        <f t="shared" si="1"/>
        <v>1</v>
      </c>
      <c r="AA32" s="1" t="s">
        <v>6</v>
      </c>
      <c r="AB32" s="30" t="s">
        <v>32</v>
      </c>
      <c r="AC32" s="30" t="s">
        <v>1</v>
      </c>
    </row>
    <row r="33" spans="1:29" x14ac:dyDescent="0.2">
      <c r="A33" s="1" t="s">
        <v>6</v>
      </c>
      <c r="B33" s="5" t="s">
        <v>56</v>
      </c>
      <c r="C33" s="7">
        <v>3.9000000000000003E-3</v>
      </c>
      <c r="D33" s="7">
        <v>0.99265000000000003</v>
      </c>
      <c r="E33" s="9">
        <v>4.3970000000000002E-2</v>
      </c>
      <c r="F33" s="9">
        <v>0.98832999999999993</v>
      </c>
      <c r="G33" s="7">
        <v>4.3449999999999996E-2</v>
      </c>
      <c r="H33" s="7">
        <v>0.9980500000000001</v>
      </c>
      <c r="I33" s="9">
        <v>-2.4380000000000002E-2</v>
      </c>
      <c r="J33" s="9">
        <v>1.00501</v>
      </c>
      <c r="K33" s="7">
        <v>2.52E-2</v>
      </c>
      <c r="L33" s="7">
        <v>1.00342</v>
      </c>
      <c r="M33" s="9">
        <v>2.1589999999999998E-2</v>
      </c>
      <c r="N33" s="9">
        <v>0.99742999999999993</v>
      </c>
      <c r="O33" s="7">
        <v>1.226E-2</v>
      </c>
      <c r="P33" s="7">
        <v>0.99456</v>
      </c>
      <c r="Q33" s="9">
        <v>5.1200000000000004E-3</v>
      </c>
      <c r="R33" s="9">
        <v>0.99997000000000003</v>
      </c>
      <c r="S33" s="7">
        <v>3.2170000000000004E-2</v>
      </c>
      <c r="T33" s="7">
        <v>0.99820999999999993</v>
      </c>
      <c r="U33" s="9">
        <v>5.1400000000000005E-3</v>
      </c>
      <c r="V33" s="9">
        <v>0.99848999999999999</v>
      </c>
      <c r="W33" s="7">
        <v>3.2129999999999999E-2</v>
      </c>
      <c r="X33" s="7">
        <v>0.99447999999999992</v>
      </c>
      <c r="Y33" s="9">
        <v>1.1299999999999999E-2</v>
      </c>
      <c r="Z33" s="9">
        <v>0.98619000000000001</v>
      </c>
      <c r="AA33" s="1" t="s">
        <v>6</v>
      </c>
      <c r="AB33" s="30" t="s">
        <v>32</v>
      </c>
      <c r="AC33" s="30" t="s">
        <v>1</v>
      </c>
    </row>
    <row r="34" spans="1:29" x14ac:dyDescent="0.2">
      <c r="A34" s="1" t="s">
        <v>6</v>
      </c>
      <c r="B34" s="5" t="s">
        <v>57</v>
      </c>
      <c r="C34" s="7">
        <v>3.4000000000000002E-4</v>
      </c>
      <c r="D34" s="7">
        <v>7.3499999999999998E-3</v>
      </c>
      <c r="E34" s="9">
        <v>3.6099999999999999E-3</v>
      </c>
      <c r="F34" s="9">
        <v>1.167E-2</v>
      </c>
      <c r="G34" s="7">
        <v>-6.1900000000000002E-3</v>
      </c>
      <c r="H34" s="7">
        <v>1.9500000000000001E-3</v>
      </c>
      <c r="I34" s="9">
        <v>-3.98E-3</v>
      </c>
      <c r="J34" s="9">
        <v>-5.0099999999999997E-3</v>
      </c>
      <c r="K34" s="7">
        <v>4.8999999999999998E-4</v>
      </c>
      <c r="L34" s="7">
        <v>-3.4200000000000003E-3</v>
      </c>
      <c r="M34" s="9">
        <v>-2E-3</v>
      </c>
      <c r="N34" s="9">
        <v>2.5700000000000002E-3</v>
      </c>
      <c r="O34" s="7">
        <v>-2.7900000000000004E-3</v>
      </c>
      <c r="P34" s="7">
        <v>5.4400000000000004E-3</v>
      </c>
      <c r="Q34" s="9">
        <v>6.4000000000000003E-3</v>
      </c>
      <c r="R34" s="9">
        <v>3.0000000000000001E-5</v>
      </c>
      <c r="S34" s="7">
        <v>-4.8199999999999996E-3</v>
      </c>
      <c r="T34" s="7">
        <v>1.7899999999999999E-3</v>
      </c>
      <c r="U34" s="9">
        <v>6.6E-4</v>
      </c>
      <c r="V34" s="9">
        <v>1.5100000000000001E-3</v>
      </c>
      <c r="W34" s="7">
        <v>6.5100000000000002E-3</v>
      </c>
      <c r="X34" s="7">
        <v>5.5200000000000006E-3</v>
      </c>
      <c r="Y34" s="9">
        <v>2.5000000000000001E-4</v>
      </c>
      <c r="Z34" s="9">
        <v>1.3809999999999999E-2</v>
      </c>
      <c r="AA34" s="1" t="s">
        <v>6</v>
      </c>
      <c r="AB34" s="30" t="s">
        <v>32</v>
      </c>
      <c r="AC34" s="30" t="s">
        <v>1</v>
      </c>
    </row>
    <row r="35" spans="1:29" x14ac:dyDescent="0.2">
      <c r="A35" s="1" t="s">
        <v>6</v>
      </c>
      <c r="B35" s="5" t="s">
        <v>52</v>
      </c>
      <c r="C35" s="26">
        <v>4.2399999999999998E-3</v>
      </c>
      <c r="D35" s="26">
        <v>1</v>
      </c>
      <c r="E35" s="27">
        <v>4.7579999999999997E-2</v>
      </c>
      <c r="F35" s="27">
        <v>1</v>
      </c>
      <c r="G35" s="26">
        <v>3.7260000000000001E-2</v>
      </c>
      <c r="H35" s="26">
        <v>1</v>
      </c>
      <c r="I35" s="27">
        <v>-2.836E-2</v>
      </c>
      <c r="J35" s="27">
        <v>1</v>
      </c>
      <c r="K35" s="26">
        <v>2.5690000000000001E-2</v>
      </c>
      <c r="L35" s="26">
        <v>1</v>
      </c>
      <c r="M35" s="27">
        <v>1.959E-2</v>
      </c>
      <c r="N35" s="27">
        <v>1</v>
      </c>
      <c r="O35" s="26">
        <v>9.4599999999999997E-3</v>
      </c>
      <c r="P35" s="26">
        <v>1</v>
      </c>
      <c r="Q35" s="27">
        <v>1.1519999999999999E-2</v>
      </c>
      <c r="R35" s="27">
        <v>1</v>
      </c>
      <c r="S35" s="26">
        <v>2.7349999999999999E-2</v>
      </c>
      <c r="T35" s="26">
        <v>1</v>
      </c>
      <c r="U35" s="27">
        <v>5.7999999999999996E-3</v>
      </c>
      <c r="V35" s="27">
        <v>1</v>
      </c>
      <c r="W35" s="26">
        <v>3.8640000000000001E-2</v>
      </c>
      <c r="X35" s="26">
        <v>1</v>
      </c>
      <c r="Y35" s="27">
        <v>1.155E-2</v>
      </c>
      <c r="Z35" s="27">
        <v>1</v>
      </c>
      <c r="AA35" s="1" t="s">
        <v>6</v>
      </c>
      <c r="AB35" s="30" t="s">
        <v>32</v>
      </c>
      <c r="AC35" s="30" t="s">
        <v>1</v>
      </c>
    </row>
    <row r="36" spans="1:29" x14ac:dyDescent="0.2">
      <c r="A36" s="12" t="s">
        <v>6</v>
      </c>
      <c r="B36" s="12" t="s">
        <v>6</v>
      </c>
      <c r="C36" s="14">
        <f>C33+C34</f>
        <v>4.2400000000000007E-3</v>
      </c>
      <c r="D36" s="14">
        <f t="shared" ref="D36:Z36" si="2">D33+D34</f>
        <v>1</v>
      </c>
      <c r="E36" s="14">
        <f t="shared" si="2"/>
        <v>4.7580000000000004E-2</v>
      </c>
      <c r="F36" s="14">
        <f t="shared" si="2"/>
        <v>0.99999999999999989</v>
      </c>
      <c r="G36" s="14">
        <f t="shared" si="2"/>
        <v>3.7259999999999995E-2</v>
      </c>
      <c r="H36" s="14">
        <f t="shared" si="2"/>
        <v>1</v>
      </c>
      <c r="I36" s="14">
        <f t="shared" si="2"/>
        <v>-2.8360000000000003E-2</v>
      </c>
      <c r="J36" s="14">
        <f t="shared" si="2"/>
        <v>1</v>
      </c>
      <c r="K36" s="14">
        <f t="shared" si="2"/>
        <v>2.5690000000000001E-2</v>
      </c>
      <c r="L36" s="14">
        <f t="shared" si="2"/>
        <v>1</v>
      </c>
      <c r="M36" s="14">
        <f t="shared" si="2"/>
        <v>1.9589999999999996E-2</v>
      </c>
      <c r="N36" s="14">
        <f t="shared" si="2"/>
        <v>0.99999999999999989</v>
      </c>
      <c r="O36" s="14">
        <f t="shared" si="2"/>
        <v>9.4699999999999993E-3</v>
      </c>
      <c r="P36" s="14">
        <f t="shared" si="2"/>
        <v>1</v>
      </c>
      <c r="Q36" s="14">
        <f t="shared" si="2"/>
        <v>1.1520000000000001E-2</v>
      </c>
      <c r="R36" s="14">
        <f t="shared" si="2"/>
        <v>1</v>
      </c>
      <c r="S36" s="14">
        <f t="shared" si="2"/>
        <v>2.7350000000000006E-2</v>
      </c>
      <c r="T36" s="14">
        <f t="shared" si="2"/>
        <v>0.99999999999999989</v>
      </c>
      <c r="U36" s="14">
        <f t="shared" si="2"/>
        <v>5.8000000000000005E-3</v>
      </c>
      <c r="V36" s="14">
        <f t="shared" si="2"/>
        <v>1</v>
      </c>
      <c r="W36" s="14">
        <f t="shared" si="2"/>
        <v>3.8640000000000001E-2</v>
      </c>
      <c r="X36" s="14">
        <f t="shared" si="2"/>
        <v>0.99999999999999989</v>
      </c>
      <c r="Y36" s="14">
        <f t="shared" si="2"/>
        <v>1.155E-2</v>
      </c>
      <c r="Z36" s="14">
        <f t="shared" si="2"/>
        <v>1</v>
      </c>
      <c r="AA36" s="1" t="s">
        <v>6</v>
      </c>
      <c r="AB36" s="30" t="s">
        <v>32</v>
      </c>
      <c r="AC36" s="30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30" t="s">
        <v>32</v>
      </c>
      <c r="AC37" s="30" t="s">
        <v>1</v>
      </c>
    </row>
    <row r="38" spans="1:29" x14ac:dyDescent="0.2">
      <c r="A38" s="1" t="s">
        <v>6</v>
      </c>
      <c r="B38" s="5" t="s">
        <v>33</v>
      </c>
      <c r="C38" s="7">
        <v>1.56E-3</v>
      </c>
      <c r="D38" s="7">
        <v>0.11983000000000001</v>
      </c>
      <c r="E38" s="9">
        <v>1.9400000000000001E-3</v>
      </c>
      <c r="F38" s="9">
        <v>0.12411</v>
      </c>
      <c r="G38" s="7">
        <v>3.0299999999999997E-3</v>
      </c>
      <c r="H38" s="7">
        <v>0.12624000000000002</v>
      </c>
      <c r="I38" s="9">
        <v>2.5200000000000001E-3</v>
      </c>
      <c r="J38" s="9">
        <v>0.12078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30" t="s">
        <v>32</v>
      </c>
      <c r="AC38" s="30" t="s">
        <v>1</v>
      </c>
    </row>
    <row r="39" spans="1:29" x14ac:dyDescent="0.2">
      <c r="A39" s="1" t="s">
        <v>6</v>
      </c>
      <c r="B39" s="5" t="s">
        <v>34</v>
      </c>
      <c r="C39" s="7">
        <v>0</v>
      </c>
      <c r="D39" s="7">
        <v>0</v>
      </c>
      <c r="E39" s="9">
        <v>0</v>
      </c>
      <c r="F39" s="9">
        <v>0</v>
      </c>
      <c r="G39" s="7">
        <v>0</v>
      </c>
      <c r="H39" s="7">
        <v>0</v>
      </c>
      <c r="I39" s="9">
        <v>0</v>
      </c>
      <c r="J39" s="9">
        <v>0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30" t="s">
        <v>32</v>
      </c>
      <c r="AC39" s="30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30" t="s">
        <v>32</v>
      </c>
      <c r="AC40" s="30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30" t="s">
        <v>32</v>
      </c>
      <c r="AC41" s="30" t="s">
        <v>1</v>
      </c>
    </row>
    <row r="42" spans="1:29" x14ac:dyDescent="0.2">
      <c r="A42" s="1" t="s">
        <v>6</v>
      </c>
      <c r="B42" s="5" t="s">
        <v>37</v>
      </c>
      <c r="C42" s="7">
        <v>0</v>
      </c>
      <c r="D42" s="7">
        <v>0</v>
      </c>
      <c r="E42" s="9">
        <v>0</v>
      </c>
      <c r="F42" s="9">
        <v>0</v>
      </c>
      <c r="G42" s="7">
        <v>0</v>
      </c>
      <c r="H42" s="7">
        <v>0</v>
      </c>
      <c r="I42" s="9">
        <v>0</v>
      </c>
      <c r="J42" s="9">
        <v>0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30" t="s">
        <v>32</v>
      </c>
      <c r="AC42" s="30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0</v>
      </c>
      <c r="J43" s="9">
        <v>0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30" t="s">
        <v>32</v>
      </c>
      <c r="AC43" s="30" t="s">
        <v>1</v>
      </c>
    </row>
    <row r="44" spans="1:29" x14ac:dyDescent="0.2">
      <c r="A44" s="1" t="s">
        <v>6</v>
      </c>
      <c r="B44" s="5" t="s">
        <v>39</v>
      </c>
      <c r="C44" s="7">
        <v>4.4119999999999979E-2</v>
      </c>
      <c r="D44" s="7">
        <v>0.38896000000000003</v>
      </c>
      <c r="E44" s="9">
        <v>3.6920000000000001E-2</v>
      </c>
      <c r="F44" s="9">
        <v>0.40104999999999996</v>
      </c>
      <c r="G44" s="7">
        <v>6.9029999999999994E-2</v>
      </c>
      <c r="H44" s="7">
        <v>0.39735999999999999</v>
      </c>
      <c r="I44" s="9">
        <v>0.13815</v>
      </c>
      <c r="J44" s="9">
        <v>0.39557999999999999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30" t="s">
        <v>32</v>
      </c>
      <c r="AC44" s="30" t="s">
        <v>1</v>
      </c>
    </row>
    <row r="45" spans="1:29" x14ac:dyDescent="0.2">
      <c r="A45" s="1" t="s">
        <v>6</v>
      </c>
      <c r="B45" s="5" t="s">
        <v>40</v>
      </c>
      <c r="C45" s="7">
        <v>4.1890000000000004E-2</v>
      </c>
      <c r="D45" s="7">
        <v>0.47796</v>
      </c>
      <c r="E45" s="9">
        <v>6.7580000000000001E-2</v>
      </c>
      <c r="F45" s="9">
        <v>0.46795000000000003</v>
      </c>
      <c r="G45" s="7">
        <v>8.8200000000000001E-2</v>
      </c>
      <c r="H45" s="7">
        <v>0.47060999999999997</v>
      </c>
      <c r="I45" s="9">
        <v>7.6789999999999997E-2</v>
      </c>
      <c r="J45" s="9">
        <v>0.47643000000000002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30" t="s">
        <v>32</v>
      </c>
      <c r="AC45" s="30" t="s">
        <v>1</v>
      </c>
    </row>
    <row r="46" spans="1:29" x14ac:dyDescent="0.2">
      <c r="A46" s="1" t="s">
        <v>6</v>
      </c>
      <c r="B46" s="5" t="s">
        <v>41</v>
      </c>
      <c r="C46" s="7">
        <v>-1.0000000000000001E-5</v>
      </c>
      <c r="D46" s="7">
        <v>1.58E-3</v>
      </c>
      <c r="E46" s="9">
        <v>1.0999999999999999E-4</v>
      </c>
      <c r="F46" s="9">
        <v>1.6300000000000002E-3</v>
      </c>
      <c r="G46" s="7">
        <v>3.2000000000000003E-4</v>
      </c>
      <c r="H46" s="7">
        <v>1.6100000000000001E-3</v>
      </c>
      <c r="I46" s="9">
        <v>1.2999999999999999E-4</v>
      </c>
      <c r="J46" s="9">
        <v>1.6100000000000001E-3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30" t="s">
        <v>32</v>
      </c>
      <c r="AC46" s="30" t="s">
        <v>1</v>
      </c>
    </row>
    <row r="47" spans="1:29" x14ac:dyDescent="0.2">
      <c r="A47" s="1" t="s">
        <v>6</v>
      </c>
      <c r="B47" s="5" t="s">
        <v>42</v>
      </c>
      <c r="C47" s="7">
        <v>6.0000000000000002E-5</v>
      </c>
      <c r="D47" s="7">
        <v>5.2700000000000004E-3</v>
      </c>
      <c r="E47" s="9">
        <v>1.4000000000000001E-4</v>
      </c>
      <c r="F47" s="9">
        <v>5.1600000000000005E-3</v>
      </c>
      <c r="G47" s="7">
        <v>1.7999999999999998E-4</v>
      </c>
      <c r="H47" s="7">
        <v>5.1400000000000005E-3</v>
      </c>
      <c r="I47" s="9">
        <v>2.4000000000000001E-4</v>
      </c>
      <c r="J47" s="9">
        <v>5.0899999999999999E-3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30" t="s">
        <v>32</v>
      </c>
      <c r="AC47" s="30" t="s">
        <v>1</v>
      </c>
    </row>
    <row r="48" spans="1:29" x14ac:dyDescent="0.2">
      <c r="A48" s="1" t="s">
        <v>6</v>
      </c>
      <c r="B48" s="5" t="s">
        <v>43</v>
      </c>
      <c r="C48" s="7">
        <v>7.0000000000000007E-5</v>
      </c>
      <c r="D48" s="7">
        <v>4.3999999999999996E-4</v>
      </c>
      <c r="E48" s="9">
        <v>4.0000000000000003E-5</v>
      </c>
      <c r="F48" s="9">
        <v>4.8000000000000001E-4</v>
      </c>
      <c r="G48" s="7">
        <v>-8.9999999999999992E-5</v>
      </c>
      <c r="H48" s="7">
        <v>4.4999999999999999E-4</v>
      </c>
      <c r="I48" s="9">
        <v>-1.2999999999999999E-4</v>
      </c>
      <c r="J48" s="9">
        <v>4.0000000000000002E-4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30" t="s">
        <v>32</v>
      </c>
      <c r="AC48" s="30" t="s">
        <v>1</v>
      </c>
    </row>
    <row r="49" spans="1:29" x14ac:dyDescent="0.2">
      <c r="A49" s="1" t="s">
        <v>6</v>
      </c>
      <c r="B49" s="5" t="s">
        <v>44</v>
      </c>
      <c r="C49" s="7">
        <v>3.5399999999999997E-3</v>
      </c>
      <c r="D49" s="7">
        <v>5.9299999999999995E-3</v>
      </c>
      <c r="E49" s="9">
        <v>2.1099999999999999E-3</v>
      </c>
      <c r="F49" s="9">
        <v>-3.6999999999999999E-4</v>
      </c>
      <c r="G49" s="7">
        <v>2.48E-3</v>
      </c>
      <c r="H49" s="7">
        <v>-1.4199999999999998E-3</v>
      </c>
      <c r="I49" s="9">
        <v>1.153E-2</v>
      </c>
      <c r="J49" s="9">
        <v>1.2999999999999999E-4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30" t="s">
        <v>32</v>
      </c>
      <c r="AC49" s="30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30" t="s">
        <v>32</v>
      </c>
      <c r="AC50" s="30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>
        <v>0</v>
      </c>
      <c r="J51" s="9">
        <v>0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30" t="s">
        <v>32</v>
      </c>
      <c r="AC51" s="30" t="s">
        <v>1</v>
      </c>
    </row>
    <row r="52" spans="1:29" x14ac:dyDescent="0.2">
      <c r="A52" s="1" t="s">
        <v>6</v>
      </c>
      <c r="B52" s="5" t="s">
        <v>47</v>
      </c>
      <c r="C52" s="7">
        <v>0</v>
      </c>
      <c r="D52" s="7">
        <v>0</v>
      </c>
      <c r="E52" s="9">
        <v>0</v>
      </c>
      <c r="F52" s="9">
        <v>0</v>
      </c>
      <c r="G52" s="7">
        <v>0</v>
      </c>
      <c r="H52" s="7">
        <v>0</v>
      </c>
      <c r="I52" s="9">
        <v>0</v>
      </c>
      <c r="J52" s="9">
        <v>0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30" t="s">
        <v>32</v>
      </c>
      <c r="AC52" s="30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30" t="s">
        <v>32</v>
      </c>
      <c r="AC53" s="30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30" t="s">
        <v>32</v>
      </c>
      <c r="AC54" s="30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30" t="s">
        <v>32</v>
      </c>
      <c r="AC55" s="30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2.0000000000000002E-5</v>
      </c>
      <c r="E56" s="9">
        <v>0</v>
      </c>
      <c r="F56" s="9">
        <v>0</v>
      </c>
      <c r="G56" s="7">
        <v>0</v>
      </c>
      <c r="H56" s="7">
        <v>1.0000000000000001E-5</v>
      </c>
      <c r="I56" s="9">
        <v>0</v>
      </c>
      <c r="J56" s="9">
        <v>-1.0000000000000001E-5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30" t="s">
        <v>32</v>
      </c>
      <c r="AC56" s="30" t="s">
        <v>1</v>
      </c>
    </row>
    <row r="57" spans="1:29" x14ac:dyDescent="0.2">
      <c r="A57" s="1" t="s">
        <v>6</v>
      </c>
      <c r="B57" s="5" t="s">
        <v>67</v>
      </c>
      <c r="C57" s="26">
        <v>9.1229999999999992E-2</v>
      </c>
      <c r="D57" s="26">
        <v>1</v>
      </c>
      <c r="E57" s="27">
        <v>0.10882</v>
      </c>
      <c r="F57" s="27">
        <v>1</v>
      </c>
      <c r="G57" s="26">
        <v>0.16317000000000001</v>
      </c>
      <c r="H57" s="26">
        <v>1</v>
      </c>
      <c r="I57" s="27">
        <v>0.22914999999999999</v>
      </c>
      <c r="J57" s="27">
        <v>1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30" t="s">
        <v>32</v>
      </c>
      <c r="AC57" s="30" t="s">
        <v>1</v>
      </c>
    </row>
    <row r="58" spans="1:29" x14ac:dyDescent="0.2">
      <c r="A58" s="1" t="s">
        <v>6</v>
      </c>
      <c r="B58" s="6" t="s">
        <v>53</v>
      </c>
      <c r="C58" s="8">
        <v>2386.66</v>
      </c>
      <c r="D58" s="8">
        <v>2386.66</v>
      </c>
      <c r="E58" s="10">
        <v>2816.03</v>
      </c>
      <c r="F58" s="10">
        <v>2816.03</v>
      </c>
      <c r="G58" s="8">
        <v>4255.29</v>
      </c>
      <c r="H58" s="8">
        <v>4255.29</v>
      </c>
      <c r="I58" s="10">
        <v>5979.53</v>
      </c>
      <c r="J58" s="10">
        <v>5979.53</v>
      </c>
      <c r="K58" s="1" t="s">
        <v>6</v>
      </c>
      <c r="L58" s="1"/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30" t="s">
        <v>32</v>
      </c>
      <c r="AC58" s="30" t="s">
        <v>1</v>
      </c>
    </row>
    <row r="59" spans="1:29" x14ac:dyDescent="0.2">
      <c r="A59" s="1" t="s">
        <v>6</v>
      </c>
      <c r="B59" s="1" t="s">
        <v>6</v>
      </c>
      <c r="C59" s="15">
        <f t="shared" ref="C59:J59" si="3">SUM(C38:C56)</f>
        <v>9.1229999999999992E-2</v>
      </c>
      <c r="D59" s="15">
        <f t="shared" si="3"/>
        <v>0.99999000000000005</v>
      </c>
      <c r="E59" s="15">
        <f t="shared" si="3"/>
        <v>0.10884000000000001</v>
      </c>
      <c r="F59" s="15">
        <f t="shared" si="3"/>
        <v>1.0000100000000001</v>
      </c>
      <c r="G59" s="15">
        <f t="shared" si="3"/>
        <v>0.16315000000000002</v>
      </c>
      <c r="H59" s="15">
        <f t="shared" si="3"/>
        <v>1.0000000000000002</v>
      </c>
      <c r="I59" s="15">
        <f t="shared" si="3"/>
        <v>0.22922999999999999</v>
      </c>
      <c r="J59" s="15">
        <f t="shared" si="3"/>
        <v>1.0000099999999998</v>
      </c>
      <c r="K59" s="1" t="s">
        <v>6</v>
      </c>
      <c r="L59" s="28"/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30" t="s">
        <v>32</v>
      </c>
      <c r="AC59" s="30" t="s">
        <v>1</v>
      </c>
    </row>
    <row r="60" spans="1:29" x14ac:dyDescent="0.2">
      <c r="A60" s="1" t="s">
        <v>6</v>
      </c>
      <c r="B60" s="5" t="s">
        <v>54</v>
      </c>
      <c r="C60" s="7">
        <v>2.6610000000000002E-2</v>
      </c>
      <c r="D60" s="7">
        <v>0.42334000000000005</v>
      </c>
      <c r="E60" s="9">
        <v>6.7900000000000009E-3</v>
      </c>
      <c r="F60" s="9">
        <v>0.42241999999999996</v>
      </c>
      <c r="G60" s="7">
        <v>3.2930000000000001E-2</v>
      </c>
      <c r="H60" s="7">
        <v>0.42459000000000002</v>
      </c>
      <c r="I60" s="9">
        <v>9.5570000000000002E-2</v>
      </c>
      <c r="J60" s="9">
        <v>0.43487000000000003</v>
      </c>
      <c r="K60" s="1" t="s">
        <v>6</v>
      </c>
      <c r="L60" s="29"/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30" t="s">
        <v>32</v>
      </c>
      <c r="AC60" s="30" t="s">
        <v>1</v>
      </c>
    </row>
    <row r="61" spans="1:29" x14ac:dyDescent="0.2">
      <c r="A61" s="1" t="s">
        <v>6</v>
      </c>
      <c r="B61" s="5" t="s">
        <v>55</v>
      </c>
      <c r="C61" s="7">
        <v>6.4560000000000006E-2</v>
      </c>
      <c r="D61" s="7">
        <v>0.57665999999999995</v>
      </c>
      <c r="E61" s="9">
        <v>0.10202</v>
      </c>
      <c r="F61" s="9">
        <v>0.57757999999999998</v>
      </c>
      <c r="G61" s="7">
        <v>0.13023999999999999</v>
      </c>
      <c r="H61" s="7">
        <v>0.57540999999999998</v>
      </c>
      <c r="I61" s="9">
        <v>0.1336</v>
      </c>
      <c r="J61" s="9">
        <v>0.56513000000000002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30" t="s">
        <v>32</v>
      </c>
      <c r="AC61" s="30" t="s">
        <v>1</v>
      </c>
    </row>
    <row r="62" spans="1:29" x14ac:dyDescent="0.2">
      <c r="A62" s="1" t="s">
        <v>6</v>
      </c>
      <c r="B62" s="5" t="s">
        <v>67</v>
      </c>
      <c r="C62" s="26">
        <v>9.1229999999999992E-2</v>
      </c>
      <c r="D62" s="26">
        <v>1</v>
      </c>
      <c r="E62" s="27">
        <v>0.10882</v>
      </c>
      <c r="F62" s="27">
        <v>1</v>
      </c>
      <c r="G62" s="26">
        <v>0.16317000000000001</v>
      </c>
      <c r="H62" s="26">
        <v>1</v>
      </c>
      <c r="I62" s="27">
        <v>0.22914999999999999</v>
      </c>
      <c r="J62" s="27">
        <v>1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30" t="s">
        <v>32</v>
      </c>
      <c r="AC62" s="30" t="s">
        <v>1</v>
      </c>
    </row>
    <row r="63" spans="1:29" x14ac:dyDescent="0.2">
      <c r="A63" s="1" t="s">
        <v>6</v>
      </c>
      <c r="B63" s="1" t="s">
        <v>6</v>
      </c>
      <c r="C63" s="15">
        <f t="shared" ref="C63:J63" si="4">C60+C61</f>
        <v>9.1170000000000001E-2</v>
      </c>
      <c r="D63" s="15">
        <f t="shared" si="4"/>
        <v>1</v>
      </c>
      <c r="E63" s="15">
        <f t="shared" si="4"/>
        <v>0.10881</v>
      </c>
      <c r="F63" s="15">
        <f t="shared" si="4"/>
        <v>1</v>
      </c>
      <c r="G63" s="15">
        <f t="shared" si="4"/>
        <v>0.16316999999999998</v>
      </c>
      <c r="H63" s="15">
        <f t="shared" si="4"/>
        <v>1</v>
      </c>
      <c r="I63" s="15">
        <f t="shared" si="4"/>
        <v>0.22916999999999998</v>
      </c>
      <c r="J63" s="15">
        <f t="shared" si="4"/>
        <v>1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30" t="s">
        <v>32</v>
      </c>
      <c r="AC63" s="30" t="s">
        <v>1</v>
      </c>
    </row>
    <row r="64" spans="1:29" x14ac:dyDescent="0.2">
      <c r="A64" s="1" t="s">
        <v>6</v>
      </c>
      <c r="B64" s="5" t="s">
        <v>56</v>
      </c>
      <c r="C64" s="7">
        <v>9.3479999999999994E-2</v>
      </c>
      <c r="D64" s="7">
        <v>0.99301000000000006</v>
      </c>
      <c r="E64" s="9">
        <v>0.11652</v>
      </c>
      <c r="F64" s="9">
        <v>0.99748000000000003</v>
      </c>
      <c r="G64" s="7">
        <v>0.17218</v>
      </c>
      <c r="H64" s="7">
        <v>0.99751000000000001</v>
      </c>
      <c r="I64" s="9">
        <v>0.23075999999999999</v>
      </c>
      <c r="J64" s="9">
        <v>0.99639999999999995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30" t="s">
        <v>32</v>
      </c>
      <c r="AC64" s="30" t="s">
        <v>1</v>
      </c>
    </row>
    <row r="65" spans="1:29" x14ac:dyDescent="0.2">
      <c r="A65" s="1" t="s">
        <v>6</v>
      </c>
      <c r="B65" s="5" t="s">
        <v>57</v>
      </c>
      <c r="C65" s="7">
        <v>-2.2599999999999999E-3</v>
      </c>
      <c r="D65" s="7">
        <v>6.9899999999999997E-3</v>
      </c>
      <c r="E65" s="9">
        <v>-7.7400000000000004E-3</v>
      </c>
      <c r="F65" s="9">
        <v>2.5200000000000001E-3</v>
      </c>
      <c r="G65" s="7">
        <v>-8.9700000000000005E-3</v>
      </c>
      <c r="H65" s="7">
        <v>2.49E-3</v>
      </c>
      <c r="I65" s="9">
        <v>-1.6100000000000001E-3</v>
      </c>
      <c r="J65" s="9">
        <v>3.5999999999999999E-3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30" t="s">
        <v>32</v>
      </c>
      <c r="AC65" s="30" t="s">
        <v>1</v>
      </c>
    </row>
    <row r="66" spans="1:29" x14ac:dyDescent="0.2">
      <c r="A66" s="1" t="s">
        <v>6</v>
      </c>
      <c r="B66" s="5" t="s">
        <v>67</v>
      </c>
      <c r="C66" s="26">
        <v>9.1229999999999992E-2</v>
      </c>
      <c r="D66" s="26">
        <v>1</v>
      </c>
      <c r="E66" s="27">
        <v>0.10882</v>
      </c>
      <c r="F66" s="27">
        <v>1</v>
      </c>
      <c r="G66" s="26">
        <v>0.16317000000000001</v>
      </c>
      <c r="H66" s="26">
        <v>1</v>
      </c>
      <c r="I66" s="27">
        <v>0.22914999999999999</v>
      </c>
      <c r="J66" s="27">
        <v>1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30" t="s">
        <v>32</v>
      </c>
      <c r="AC66" s="30" t="s">
        <v>1</v>
      </c>
    </row>
    <row r="67" spans="1:29" x14ac:dyDescent="0.2">
      <c r="A67" s="11" t="s">
        <v>68</v>
      </c>
      <c r="B67" s="30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</row>
    <row r="68" spans="1:29" x14ac:dyDescent="0.2">
      <c r="B68" s="30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</row>
    <row r="69" spans="1:29" x14ac:dyDescent="0.2">
      <c r="B69" s="16" t="s">
        <v>71</v>
      </c>
      <c r="C69" s="17">
        <f t="shared" ref="C69:J69" si="5">C64+C65</f>
        <v>9.1219999999999996E-2</v>
      </c>
      <c r="D69" s="17">
        <f t="shared" si="5"/>
        <v>1</v>
      </c>
      <c r="E69" s="17">
        <f t="shared" si="5"/>
        <v>0.10878</v>
      </c>
      <c r="F69" s="17">
        <f t="shared" si="5"/>
        <v>1</v>
      </c>
      <c r="G69" s="17">
        <f t="shared" si="5"/>
        <v>0.16320999999999999</v>
      </c>
      <c r="H69" s="17">
        <f t="shared" si="5"/>
        <v>1</v>
      </c>
      <c r="I69" s="17">
        <f t="shared" si="5"/>
        <v>0.22914999999999999</v>
      </c>
      <c r="J69" s="17">
        <f t="shared" si="5"/>
        <v>1</v>
      </c>
    </row>
    <row r="73" spans="1:29" x14ac:dyDescent="0.2">
      <c r="A73" s="18" t="s">
        <v>72</v>
      </c>
    </row>
    <row r="74" spans="1:29" ht="15" x14ac:dyDescent="0.25">
      <c r="A74" s="19" t="str">
        <f>RIGHT(B3,5)</f>
        <v>1317)</v>
      </c>
      <c r="B74" s="20" t="s">
        <v>71</v>
      </c>
      <c r="C74" s="21"/>
      <c r="D74" s="21"/>
      <c r="E74" s="21"/>
      <c r="F74" s="21"/>
      <c r="G74" s="21"/>
    </row>
    <row r="75" spans="1:29" ht="15" x14ac:dyDescent="0.25">
      <c r="A75" s="19" t="str">
        <f>LEFT(A74,4)</f>
        <v>1317</v>
      </c>
      <c r="B75" t="s">
        <v>73</v>
      </c>
    </row>
    <row r="76" spans="1:29" x14ac:dyDescent="0.2">
      <c r="B76" s="21"/>
      <c r="C76" s="21"/>
      <c r="D76" s="21" t="s">
        <v>74</v>
      </c>
      <c r="E76" s="21" t="s">
        <v>75</v>
      </c>
      <c r="F76" s="21" t="s">
        <v>76</v>
      </c>
      <c r="G76" s="21"/>
    </row>
    <row r="77" spans="1:29" ht="21" x14ac:dyDescent="0.2">
      <c r="B77" s="22" t="s">
        <v>77</v>
      </c>
      <c r="C77" s="23" t="s">
        <v>78</v>
      </c>
      <c r="D77" s="24">
        <f>Y26*100</f>
        <v>1.155</v>
      </c>
      <c r="E77" s="25" t="e">
        <f>SUMIFS([1]Page1_1!$E$11:$E$315,[1]Page1_1!$D$11:$D$315,A$75,[1]Page1_1!$C$11:$C$315,B77)</f>
        <v>#VALUE!</v>
      </c>
      <c r="F77" s="24" t="e">
        <f>D77-E77</f>
        <v>#VALUE!</v>
      </c>
      <c r="G77" s="24"/>
    </row>
    <row r="78" spans="1:29" ht="31.5" x14ac:dyDescent="0.2">
      <c r="B78" s="22" t="s">
        <v>79</v>
      </c>
      <c r="C78" s="23" t="s">
        <v>80</v>
      </c>
      <c r="D78" s="24">
        <f>I57*100</f>
        <v>22.914999999999999</v>
      </c>
      <c r="E78" s="25" t="e">
        <f>SUMIFS([1]Page1_1!$E$11:$E$315,[1]Page1_1!$D$11:$D$315,A$75,[1]Page1_1!$C$11:$C$315,B78)</f>
        <v>#VALUE!</v>
      </c>
      <c r="F78" s="24" t="e">
        <f>D78-E78</f>
        <v>#VALUE!</v>
      </c>
      <c r="G78" s="24"/>
    </row>
    <row r="79" spans="1:29" ht="21" x14ac:dyDescent="0.2">
      <c r="B79" s="22" t="s">
        <v>81</v>
      </c>
      <c r="C79" s="23" t="s">
        <v>82</v>
      </c>
      <c r="D79" s="24">
        <f>Y27*1000</f>
        <v>361320</v>
      </c>
      <c r="E79" s="25" t="e">
        <f>SUMIFS([1]Page1_1!$E$11:$E$315,[1]Page1_1!$D$11:$D$315,A$75,[1]Page1_1!$C$11:$C$315,B79)</f>
        <v>#VALUE!</v>
      </c>
      <c r="F79" s="24" t="e">
        <f>D79-E79</f>
        <v>#VALUE!</v>
      </c>
      <c r="G79" s="24"/>
    </row>
    <row r="80" spans="1:29" ht="42" x14ac:dyDescent="0.2">
      <c r="B80" s="22" t="s">
        <v>83</v>
      </c>
      <c r="C80" s="23" t="s">
        <v>84</v>
      </c>
      <c r="D80" s="24">
        <f>I58*1000</f>
        <v>5979530</v>
      </c>
      <c r="E80" s="25" t="e">
        <f>SUMIFS([1]Page1_1!$E$11:$E$315,[1]Page1_1!$D$11:$D$315,A$75,[1]Page1_1!$C$11:$C$315,B80)</f>
        <v>#VALUE!</v>
      </c>
      <c r="F80" s="24" t="e">
        <f>D80-E80</f>
        <v>#VALUE!</v>
      </c>
      <c r="G80" s="24"/>
    </row>
    <row r="81" spans="1:13" ht="15" x14ac:dyDescent="0.25">
      <c r="A81" s="32"/>
      <c r="M81" s="33" t="s">
        <v>69</v>
      </c>
    </row>
    <row r="82" spans="1:13" ht="15" x14ac:dyDescent="0.25">
      <c r="M82" s="33" t="s">
        <v>70</v>
      </c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2025-01-13T11:21:30Z</dcterms:created>
  <dcterms:modified xsi:type="dcterms:W3CDTF">2025-01-19T08:52:49Z</dcterms:modified>
</cp:coreProperties>
</file>